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20190035\Desktop\"/>
    </mc:Choice>
  </mc:AlternateContent>
  <xr:revisionPtr revIDLastSave="0" documentId="13_ncr:1_{7C9DAA4F-080E-4ED5-9093-60EEEA94A3E7}" xr6:coauthVersionLast="47" xr6:coauthVersionMax="47" xr10:uidLastSave="{00000000-0000-0000-0000-000000000000}"/>
  <bookViews>
    <workbookView xWindow="-120" yWindow="-120" windowWidth="20730" windowHeight="11040" tabRatio="880" xr2:uid="{00000000-000D-0000-FFFF-FFFF00000000}"/>
  </bookViews>
  <sheets>
    <sheet name="利用報告書(1枚目)" sheetId="11" r:id="rId1"/>
    <sheet name="利用報告書(2枚目)" sheetId="14" r:id="rId2"/>
    <sheet name="利用報告書(3枚目)" sheetId="17" r:id="rId3"/>
    <sheet name="利用報告書(4枚目)" sheetId="18" r:id="rId4"/>
    <sheet name="利用報告書(印刷用)" sheetId="19" r:id="rId5"/>
  </sheets>
  <definedNames>
    <definedName name="_xlnm.Print_Area" localSheetId="0">'利用報告書(1枚目)'!$A$1:$V$36</definedName>
    <definedName name="_xlnm.Print_Area" localSheetId="1">'利用報告書(2枚目)'!$A$1:$V$36</definedName>
    <definedName name="_xlnm.Print_Area" localSheetId="2">'利用報告書(3枚目)'!$A$1:$V$36</definedName>
    <definedName name="_xlnm.Print_Area" localSheetId="3">'利用報告書(4枚目)'!$A$1:$V$36</definedName>
    <definedName name="_xlnm.Print_Area" localSheetId="4">'利用報告書(印刷用)'!$A$1:$V$36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8" l="1"/>
  <c r="G32" i="18"/>
  <c r="G31" i="18"/>
  <c r="G30" i="18"/>
  <c r="G29" i="18"/>
  <c r="G28" i="18"/>
  <c r="G27" i="18"/>
  <c r="G26" i="18"/>
  <c r="G25" i="18"/>
  <c r="G24" i="18"/>
  <c r="G23" i="18"/>
  <c r="G22" i="18"/>
  <c r="G21" i="18"/>
  <c r="G20" i="18"/>
  <c r="G19" i="18"/>
  <c r="G18" i="18"/>
  <c r="G17" i="18"/>
  <c r="G16" i="18"/>
  <c r="G15" i="18"/>
  <c r="G14" i="18"/>
  <c r="G33" i="17"/>
  <c r="G32" i="17"/>
  <c r="G31" i="17"/>
  <c r="G30" i="17"/>
  <c r="G29" i="17"/>
  <c r="G28" i="17"/>
  <c r="G27" i="17"/>
  <c r="G26" i="17"/>
  <c r="G25" i="17"/>
  <c r="G24" i="17"/>
  <c r="G23" i="17"/>
  <c r="G22" i="17"/>
  <c r="G21" i="17"/>
  <c r="G20" i="17"/>
  <c r="G19" i="17"/>
  <c r="G18" i="17"/>
  <c r="G17" i="17"/>
  <c r="G16" i="17"/>
  <c r="G15" i="17"/>
  <c r="G14" i="17"/>
  <c r="G33" i="14"/>
  <c r="G32" i="14"/>
  <c r="G31" i="14"/>
  <c r="G30" i="14"/>
  <c r="G29" i="14"/>
  <c r="G28" i="14"/>
  <c r="G27" i="14"/>
  <c r="G26" i="14"/>
  <c r="G25" i="14"/>
  <c r="G24" i="14"/>
  <c r="G23" i="14"/>
  <c r="G22" i="14"/>
  <c r="G21" i="14"/>
  <c r="G20" i="14"/>
  <c r="G19" i="14"/>
  <c r="G18" i="14"/>
  <c r="G17" i="14"/>
  <c r="G16" i="14"/>
  <c r="G15" i="14"/>
  <c r="G14" i="14"/>
  <c r="G16" i="11"/>
  <c r="G17" i="11"/>
  <c r="G18" i="11"/>
  <c r="G19" i="11"/>
  <c r="G20" i="11"/>
  <c r="G21" i="11"/>
  <c r="G22" i="11"/>
  <c r="G23" i="11"/>
  <c r="G24" i="11"/>
  <c r="G25" i="11"/>
  <c r="G26" i="11"/>
  <c r="G27" i="11"/>
  <c r="G28" i="11"/>
  <c r="G29" i="11"/>
  <c r="G30" i="11"/>
  <c r="G31" i="11"/>
  <c r="G32" i="11"/>
  <c r="G33" i="11"/>
  <c r="F15" i="11"/>
  <c r="G15" i="11" s="1"/>
  <c r="F16" i="11"/>
  <c r="F17" i="11"/>
  <c r="F18" i="11"/>
  <c r="F19" i="11"/>
  <c r="F20" i="11"/>
  <c r="F21" i="11"/>
  <c r="F22" i="11"/>
  <c r="F23" i="11"/>
  <c r="F24" i="11"/>
  <c r="F25" i="11"/>
  <c r="F26" i="11"/>
  <c r="F27" i="11"/>
  <c r="F28" i="11"/>
  <c r="F29" i="11"/>
  <c r="F30" i="11"/>
  <c r="F31" i="11"/>
  <c r="F32" i="11"/>
  <c r="F33" i="11"/>
  <c r="F14" i="11"/>
  <c r="G14" i="11" s="1"/>
  <c r="AC33" i="19"/>
  <c r="AC32" i="19"/>
  <c r="AC31" i="19"/>
  <c r="AC30" i="19"/>
  <c r="AC29" i="19"/>
  <c r="AC28" i="19"/>
  <c r="AC27" i="19"/>
  <c r="AC26" i="19"/>
  <c r="AC25" i="19"/>
  <c r="AC24" i="19"/>
  <c r="AC23" i="19"/>
  <c r="AC22" i="19"/>
  <c r="AC21" i="19"/>
  <c r="AC20" i="19"/>
  <c r="AC19" i="19"/>
  <c r="AC18" i="19"/>
  <c r="AC17" i="19"/>
  <c r="AC16" i="19"/>
  <c r="AC15" i="19"/>
  <c r="N6" i="18"/>
  <c r="N6" i="14"/>
  <c r="N6" i="17"/>
  <c r="F33" i="18"/>
  <c r="F32" i="18"/>
  <c r="F31" i="18"/>
  <c r="F30" i="18"/>
  <c r="F29" i="18"/>
  <c r="F28" i="18"/>
  <c r="F27" i="18"/>
  <c r="F26" i="18"/>
  <c r="F25" i="18"/>
  <c r="F24" i="18"/>
  <c r="F23" i="18"/>
  <c r="F22" i="18"/>
  <c r="F21" i="18"/>
  <c r="F20" i="18"/>
  <c r="F19" i="18"/>
  <c r="F18" i="18"/>
  <c r="F17" i="18"/>
  <c r="F16" i="18"/>
  <c r="F15" i="18"/>
  <c r="F14" i="18"/>
  <c r="F33" i="17"/>
  <c r="F32" i="17"/>
  <c r="F31" i="17"/>
  <c r="F30" i="17"/>
  <c r="F29" i="17"/>
  <c r="F28" i="17"/>
  <c r="F27" i="17"/>
  <c r="F26" i="17"/>
  <c r="F25" i="17"/>
  <c r="F24" i="17"/>
  <c r="F23" i="17"/>
  <c r="F22" i="17"/>
  <c r="F21" i="17"/>
  <c r="F20" i="17"/>
  <c r="F19" i="17"/>
  <c r="F18" i="17"/>
  <c r="F17" i="17"/>
  <c r="F16" i="17"/>
  <c r="F15" i="17"/>
  <c r="F14" i="17"/>
  <c r="F15" i="14"/>
  <c r="F16" i="14"/>
  <c r="F17" i="14"/>
  <c r="F18" i="14"/>
  <c r="F19" i="14"/>
  <c r="F20" i="14"/>
  <c r="F21" i="14"/>
  <c r="F22" i="14"/>
  <c r="F23" i="14"/>
  <c r="F24" i="14"/>
  <c r="F25" i="14"/>
  <c r="F26" i="14"/>
  <c r="F27" i="14"/>
  <c r="F28" i="14"/>
  <c r="F29" i="14"/>
  <c r="F30" i="14"/>
  <c r="F31" i="14"/>
  <c r="F32" i="14"/>
  <c r="F33" i="14"/>
  <c r="F14" i="14"/>
  <c r="N10" i="18"/>
  <c r="N10" i="17"/>
  <c r="H18" i="18"/>
  <c r="H19" i="18"/>
  <c r="H20" i="18"/>
  <c r="H21" i="18"/>
  <c r="H22" i="18"/>
  <c r="H23" i="18"/>
  <c r="H24" i="18"/>
  <c r="H25" i="18"/>
  <c r="H26" i="18"/>
  <c r="H27" i="18"/>
  <c r="H28" i="18"/>
  <c r="H29" i="18"/>
  <c r="H30" i="18"/>
  <c r="H31" i="18"/>
  <c r="H32" i="18"/>
  <c r="H33" i="18"/>
  <c r="H15" i="17"/>
  <c r="H16" i="17"/>
  <c r="H17" i="17"/>
  <c r="H18" i="17"/>
  <c r="H19" i="17"/>
  <c r="H20" i="17"/>
  <c r="H21" i="17"/>
  <c r="H22" i="17"/>
  <c r="H23" i="17"/>
  <c r="H24" i="17"/>
  <c r="H25" i="17"/>
  <c r="H26" i="17"/>
  <c r="H27" i="17"/>
  <c r="H28" i="17"/>
  <c r="H29" i="17"/>
  <c r="H30" i="17"/>
  <c r="H31" i="17"/>
  <c r="H32" i="17"/>
  <c r="H33" i="17"/>
  <c r="H15" i="14"/>
  <c r="H16" i="14"/>
  <c r="H17" i="14"/>
  <c r="H18" i="14"/>
  <c r="H19" i="14"/>
  <c r="H20" i="14"/>
  <c r="H21" i="14"/>
  <c r="H22" i="14"/>
  <c r="H23" i="14"/>
  <c r="H24" i="14"/>
  <c r="H25" i="14"/>
  <c r="H26" i="14"/>
  <c r="H27" i="14"/>
  <c r="H28" i="14"/>
  <c r="H29" i="14"/>
  <c r="H30" i="14"/>
  <c r="H31" i="14"/>
  <c r="H32" i="14"/>
  <c r="H33" i="14"/>
  <c r="AC33" i="18"/>
  <c r="AC32" i="18"/>
  <c r="AC31" i="18"/>
  <c r="AC30" i="18"/>
  <c r="AC29" i="18"/>
  <c r="AC28" i="18"/>
  <c r="AC27" i="18"/>
  <c r="AC26" i="18"/>
  <c r="AC25" i="18"/>
  <c r="AC24" i="18"/>
  <c r="AC23" i="18"/>
  <c r="AC22" i="18"/>
  <c r="AC21" i="18"/>
  <c r="AC20" i="18"/>
  <c r="AC19" i="18"/>
  <c r="AC18" i="18"/>
  <c r="H14" i="18"/>
  <c r="T9" i="18"/>
  <c r="N9" i="18"/>
  <c r="F9" i="18"/>
  <c r="T8" i="18"/>
  <c r="R8" i="18"/>
  <c r="N8" i="18"/>
  <c r="E8" i="18"/>
  <c r="T7" i="18"/>
  <c r="R7" i="18"/>
  <c r="N7" i="18"/>
  <c r="E7" i="18"/>
  <c r="T6" i="18"/>
  <c r="E6" i="18"/>
  <c r="E3" i="18"/>
  <c r="C3" i="18"/>
  <c r="U2" i="18"/>
  <c r="O2" i="18"/>
  <c r="M2" i="18"/>
  <c r="L2" i="18"/>
  <c r="K2" i="18"/>
  <c r="J2" i="18"/>
  <c r="I2" i="18"/>
  <c r="AC33" i="17"/>
  <c r="AC32" i="17"/>
  <c r="AC31" i="17"/>
  <c r="AC30" i="17"/>
  <c r="AC29" i="17"/>
  <c r="AC28" i="17"/>
  <c r="AC27" i="17"/>
  <c r="AC26" i="17"/>
  <c r="AC25" i="17"/>
  <c r="AC24" i="17"/>
  <c r="AC23" i="17"/>
  <c r="AC22" i="17"/>
  <c r="AC21" i="17"/>
  <c r="AC20" i="17"/>
  <c r="AC19" i="17"/>
  <c r="AC18" i="17"/>
  <c r="AC17" i="17"/>
  <c r="AC16" i="17"/>
  <c r="AC15" i="17"/>
  <c r="H14" i="17"/>
  <c r="T9" i="17"/>
  <c r="N9" i="17"/>
  <c r="F9" i="17"/>
  <c r="T8" i="17"/>
  <c r="R8" i="17"/>
  <c r="N8" i="17"/>
  <c r="E8" i="17"/>
  <c r="T7" i="17"/>
  <c r="R7" i="17"/>
  <c r="N7" i="17"/>
  <c r="E7" i="17"/>
  <c r="T6" i="17"/>
  <c r="E6" i="17"/>
  <c r="E3" i="17"/>
  <c r="C3" i="17"/>
  <c r="U2" i="17"/>
  <c r="O2" i="17"/>
  <c r="M2" i="17"/>
  <c r="L2" i="17"/>
  <c r="K2" i="17"/>
  <c r="J2" i="17"/>
  <c r="I2" i="17"/>
  <c r="E3" i="14"/>
  <c r="T7" i="14"/>
  <c r="T8" i="14"/>
  <c r="T9" i="14"/>
  <c r="T6" i="14"/>
  <c r="R8" i="14"/>
  <c r="R7" i="14"/>
  <c r="N10" i="14"/>
  <c r="N9" i="14"/>
  <c r="N8" i="14"/>
  <c r="N7" i="14"/>
  <c r="F9" i="14"/>
  <c r="E8" i="14"/>
  <c r="E6" i="14"/>
  <c r="E7" i="14"/>
  <c r="U2" i="14"/>
  <c r="O2" i="14"/>
  <c r="J2" i="14"/>
  <c r="K2" i="14"/>
  <c r="L2" i="14"/>
  <c r="M2" i="14"/>
  <c r="I2" i="14"/>
  <c r="C3" i="14"/>
  <c r="AC33" i="14"/>
  <c r="AC32" i="14"/>
  <c r="AC31" i="14"/>
  <c r="AC30" i="14"/>
  <c r="AC29" i="14"/>
  <c r="AC28" i="14"/>
  <c r="AC27" i="14"/>
  <c r="AC26" i="14"/>
  <c r="AC25" i="14"/>
  <c r="AC24" i="14"/>
  <c r="AC23" i="14"/>
  <c r="AC22" i="14"/>
  <c r="AC21" i="14"/>
  <c r="AC20" i="14"/>
  <c r="AC19" i="14"/>
  <c r="AC18" i="14"/>
  <c r="AC17" i="14"/>
  <c r="AC16" i="14"/>
  <c r="AC15" i="14"/>
  <c r="H14" i="14"/>
  <c r="H17" i="18" l="1"/>
  <c r="AC17" i="18" s="1"/>
  <c r="H16" i="18"/>
  <c r="AC16" i="18" s="1"/>
  <c r="H15" i="18"/>
  <c r="AC15" i="18" s="1"/>
  <c r="G34" i="18"/>
  <c r="G34" i="17"/>
  <c r="G34" i="14"/>
  <c r="H15" i="11"/>
  <c r="AC15" i="11" s="1"/>
  <c r="H16" i="11"/>
  <c r="H17" i="11"/>
  <c r="H18" i="11"/>
  <c r="H19" i="11"/>
  <c r="H20" i="11"/>
  <c r="H21" i="11"/>
  <c r="H22" i="11"/>
  <c r="H23" i="11"/>
  <c r="H24" i="11"/>
  <c r="H25" i="11"/>
  <c r="H26" i="11"/>
  <c r="AC26" i="11" s="1"/>
  <c r="H27" i="11"/>
  <c r="AC27" i="11" s="1"/>
  <c r="H32" i="11"/>
  <c r="AC32" i="11" s="1"/>
  <c r="H33" i="11"/>
  <c r="AC33" i="11" s="1"/>
  <c r="AC24" i="11"/>
  <c r="AC25" i="11"/>
  <c r="AC16" i="11"/>
  <c r="AC17" i="11"/>
  <c r="AC18" i="11"/>
  <c r="AC19" i="11"/>
  <c r="AC20" i="11"/>
  <c r="AC21" i="11"/>
  <c r="AC22" i="11"/>
  <c r="AC23" i="11"/>
  <c r="AC14" i="19" l="1"/>
  <c r="H31" i="11"/>
  <c r="AC31" i="11" s="1"/>
  <c r="H30" i="11"/>
  <c r="AC30" i="11" s="1"/>
  <c r="H29" i="11"/>
  <c r="AC29" i="11" s="1"/>
  <c r="H28" i="11"/>
  <c r="AC28" i="11" s="1"/>
  <c r="H34" i="18"/>
  <c r="AC14" i="18"/>
  <c r="H34" i="17"/>
  <c r="AC14" i="17"/>
  <c r="H34" i="14"/>
  <c r="AC14" i="14"/>
  <c r="H14" i="11"/>
  <c r="H34" i="11" s="1"/>
  <c r="H35" i="11" s="1"/>
  <c r="G34" i="11"/>
  <c r="G35" i="11" s="1"/>
  <c r="AC14" i="11" l="1"/>
  <c r="I14" i="11" s="1"/>
  <c r="I15" i="11" s="1"/>
  <c r="I14" i="18"/>
  <c r="I15" i="18" s="1"/>
  <c r="I33" i="17"/>
  <c r="I32" i="17"/>
  <c r="I31" i="17"/>
  <c r="I30" i="17"/>
  <c r="I29" i="17"/>
  <c r="I28" i="17"/>
  <c r="I27" i="17"/>
  <c r="I26" i="17"/>
  <c r="I25" i="17"/>
  <c r="I24" i="17"/>
  <c r="I23" i="17"/>
  <c r="I22" i="17"/>
  <c r="I21" i="17"/>
  <c r="I20" i="17"/>
  <c r="I19" i="17"/>
  <c r="I18" i="17"/>
  <c r="I17" i="17"/>
  <c r="I16" i="17"/>
  <c r="I15" i="17"/>
  <c r="I14" i="17"/>
  <c r="I14" i="14"/>
  <c r="I34" i="17"/>
  <c r="M34" i="17"/>
  <c r="I15" i="14" l="1"/>
  <c r="I16" i="11"/>
  <c r="I17" i="11" s="1"/>
  <c r="I16" i="18"/>
  <c r="I18" i="11" l="1"/>
  <c r="I19" i="11"/>
  <c r="I20" i="11" s="1"/>
  <c r="I16" i="14"/>
  <c r="I17" i="18"/>
  <c r="I21" i="11" l="1"/>
  <c r="I17" i="14"/>
  <c r="I18" i="18"/>
  <c r="I22" i="11" l="1"/>
  <c r="I18" i="14"/>
  <c r="I19" i="18"/>
  <c r="I23" i="11" l="1"/>
  <c r="I19" i="14"/>
  <c r="I20" i="18"/>
  <c r="I24" i="11" l="1"/>
  <c r="I20" i="14"/>
  <c r="I21" i="18"/>
  <c r="I25" i="11" l="1"/>
  <c r="I21" i="14"/>
  <c r="I22" i="18"/>
  <c r="I26" i="11" l="1"/>
  <c r="I27" i="11" s="1"/>
  <c r="I28" i="11" s="1"/>
  <c r="I29" i="11" s="1"/>
  <c r="I30" i="11" s="1"/>
  <c r="I31" i="11" s="1"/>
  <c r="I32" i="11" s="1"/>
  <c r="I33" i="11" s="1"/>
  <c r="I34" i="11" s="1"/>
  <c r="M34" i="11" s="1"/>
  <c r="I22" i="14"/>
  <c r="I23" i="18"/>
  <c r="I23" i="14" l="1"/>
  <c r="I24" i="18"/>
  <c r="I24" i="14" l="1"/>
  <c r="I25" i="18"/>
  <c r="I25" i="14" l="1"/>
  <c r="I26" i="18"/>
  <c r="I26" i="14" l="1"/>
  <c r="I27" i="18"/>
  <c r="I27" i="14" l="1"/>
  <c r="I28" i="18"/>
  <c r="I28" i="14" l="1"/>
  <c r="I29" i="18"/>
  <c r="I29" i="14" l="1"/>
  <c r="I30" i="18"/>
  <c r="I30" i="14" l="1"/>
  <c r="I31" i="18"/>
  <c r="I31" i="14" l="1"/>
  <c r="I32" i="18"/>
  <c r="I32" i="14" l="1"/>
  <c r="I33" i="18"/>
  <c r="I34" i="18" s="1"/>
  <c r="I33" i="14" l="1"/>
  <c r="I34" i="14" s="1"/>
  <c r="M34" i="14" s="1"/>
  <c r="M34" i="18"/>
  <c r="M35" i="11" s="1"/>
  <c r="I35" i="11"/>
</calcChain>
</file>

<file path=xl/sharedStrings.xml><?xml version="1.0" encoding="utf-8"?>
<sst xmlns="http://schemas.openxmlformats.org/spreadsheetml/2006/main" count="401" uniqueCount="60">
  <si>
    <t>受給者証番号</t>
    <rPh sb="0" eb="3">
      <t>ジュキュウシャ</t>
    </rPh>
    <rPh sb="3" eb="4">
      <t>ショウ</t>
    </rPh>
    <rPh sb="4" eb="6">
      <t>バンゴウ</t>
    </rPh>
    <phoneticPr fontId="3"/>
  </si>
  <si>
    <t>移動支援事業　利用報告書</t>
    <rPh sb="0" eb="2">
      <t>イドウ</t>
    </rPh>
    <rPh sb="2" eb="4">
      <t>シエン</t>
    </rPh>
    <rPh sb="4" eb="6">
      <t>ジギョウ</t>
    </rPh>
    <rPh sb="7" eb="9">
      <t>リヨウ</t>
    </rPh>
    <rPh sb="9" eb="12">
      <t>ホウコクショ</t>
    </rPh>
    <phoneticPr fontId="3"/>
  </si>
  <si>
    <t>支給決定期間満了日</t>
    <rPh sb="0" eb="2">
      <t>シキュウ</t>
    </rPh>
    <rPh sb="2" eb="4">
      <t>ケッテイ</t>
    </rPh>
    <rPh sb="4" eb="6">
      <t>キカン</t>
    </rPh>
    <rPh sb="6" eb="8">
      <t>マンリョウ</t>
    </rPh>
    <rPh sb="8" eb="9">
      <t>ビ</t>
    </rPh>
    <phoneticPr fontId="3"/>
  </si>
  <si>
    <t>契約時間数</t>
    <rPh sb="0" eb="2">
      <t>ケイヤク</t>
    </rPh>
    <rPh sb="2" eb="5">
      <t>ジカンスウ</t>
    </rPh>
    <phoneticPr fontId="3"/>
  </si>
  <si>
    <t>支給決定時間数</t>
    <rPh sb="0" eb="2">
      <t>シキュウ</t>
    </rPh>
    <rPh sb="2" eb="4">
      <t>ケッテイ</t>
    </rPh>
    <rPh sb="4" eb="6">
      <t>ジカン</t>
    </rPh>
    <rPh sb="6" eb="7">
      <t>スウ</t>
    </rPh>
    <phoneticPr fontId="3"/>
  </si>
  <si>
    <t>時間</t>
    <rPh sb="0" eb="2">
      <t>ジカン</t>
    </rPh>
    <phoneticPr fontId="3"/>
  </si>
  <si>
    <t>*本人外出保障時間</t>
    <rPh sb="1" eb="3">
      <t>ホンニン</t>
    </rPh>
    <rPh sb="3" eb="5">
      <t>ガイシュツ</t>
    </rPh>
    <rPh sb="5" eb="7">
      <t>ホショウ</t>
    </rPh>
    <rPh sb="7" eb="9">
      <t>ジカン</t>
    </rPh>
    <phoneticPr fontId="3"/>
  </si>
  <si>
    <t>住　所</t>
    <rPh sb="0" eb="1">
      <t>ジュウ</t>
    </rPh>
    <rPh sb="2" eb="3">
      <t>トコロ</t>
    </rPh>
    <phoneticPr fontId="3"/>
  </si>
  <si>
    <t>事業所との契約時間数</t>
    <rPh sb="0" eb="2">
      <t>ジギョウ</t>
    </rPh>
    <rPh sb="2" eb="3">
      <t>ショ</t>
    </rPh>
    <rPh sb="5" eb="7">
      <t>ケイヤク</t>
    </rPh>
    <rPh sb="7" eb="9">
      <t>ジカン</t>
    </rPh>
    <rPh sb="9" eb="10">
      <t>スウ</t>
    </rPh>
    <phoneticPr fontId="3"/>
  </si>
  <si>
    <t>残時間数</t>
    <rPh sb="0" eb="1">
      <t>ザン</t>
    </rPh>
    <rPh sb="1" eb="4">
      <t>ジカンスウ</t>
    </rPh>
    <phoneticPr fontId="3"/>
  </si>
  <si>
    <t>利用日</t>
    <rPh sb="0" eb="3">
      <t>リヨウビ</t>
    </rPh>
    <phoneticPr fontId="3"/>
  </si>
  <si>
    <t>実質
所要時間</t>
    <rPh sb="0" eb="2">
      <t>ジッシツ</t>
    </rPh>
    <rPh sb="3" eb="5">
      <t>ショヨウ</t>
    </rPh>
    <rPh sb="5" eb="7">
      <t>ジカン</t>
    </rPh>
    <phoneticPr fontId="3"/>
  </si>
  <si>
    <t>利用
算定時間</t>
    <rPh sb="0" eb="2">
      <t>リヨウ</t>
    </rPh>
    <rPh sb="3" eb="5">
      <t>サンテイ</t>
    </rPh>
    <rPh sb="5" eb="7">
      <t>ジカン</t>
    </rPh>
    <phoneticPr fontId="3"/>
  </si>
  <si>
    <t>基準
報酬額</t>
    <rPh sb="0" eb="2">
      <t>キジュン</t>
    </rPh>
    <rPh sb="3" eb="5">
      <t>ホウシュウ</t>
    </rPh>
    <rPh sb="5" eb="6">
      <t>ガク</t>
    </rPh>
    <phoneticPr fontId="3"/>
  </si>
  <si>
    <t>利用者
負担額</t>
    <rPh sb="0" eb="3">
      <t>リヨウシャ</t>
    </rPh>
    <rPh sb="4" eb="6">
      <t>フタン</t>
    </rPh>
    <rPh sb="6" eb="7">
      <t>ガク</t>
    </rPh>
    <phoneticPr fontId="3"/>
  </si>
  <si>
    <t>行き先</t>
    <rPh sb="0" eb="3">
      <t>イキサキ</t>
    </rPh>
    <phoneticPr fontId="3"/>
  </si>
  <si>
    <t>外出の内容・目的</t>
    <rPh sb="0" eb="2">
      <t>ガイシュツ</t>
    </rPh>
    <rPh sb="3" eb="5">
      <t>ナイヨウ</t>
    </rPh>
    <rPh sb="6" eb="8">
      <t>モクテキ</t>
    </rPh>
    <phoneticPr fontId="3"/>
  </si>
  <si>
    <t>従業者氏名</t>
    <rPh sb="0" eb="3">
      <t>ジュウギョウシャ</t>
    </rPh>
    <rPh sb="3" eb="5">
      <t>シメイ</t>
    </rPh>
    <phoneticPr fontId="3"/>
  </si>
  <si>
    <t>移動手段</t>
    <rPh sb="0" eb="2">
      <t>イドウ</t>
    </rPh>
    <rPh sb="2" eb="4">
      <t>シュダン</t>
    </rPh>
    <phoneticPr fontId="3"/>
  </si>
  <si>
    <t>開始</t>
    <rPh sb="0" eb="2">
      <t>カイシ</t>
    </rPh>
    <phoneticPr fontId="3"/>
  </si>
  <si>
    <t>終了</t>
    <rPh sb="0" eb="2">
      <t>シュウリョウ</t>
    </rPh>
    <phoneticPr fontId="3"/>
  </si>
  <si>
    <t>出発地</t>
    <rPh sb="0" eb="2">
      <t>シュッパツ</t>
    </rPh>
    <rPh sb="2" eb="3">
      <t>チ</t>
    </rPh>
    <phoneticPr fontId="3"/>
  </si>
  <si>
    <t>帰着地</t>
    <rPh sb="0" eb="2">
      <t>キチャク</t>
    </rPh>
    <rPh sb="2" eb="3">
      <t>チ</t>
    </rPh>
    <phoneticPr fontId="3"/>
  </si>
  <si>
    <t>(ﾌﾙﾈｰﾑ)</t>
    <phoneticPr fontId="3"/>
  </si>
  <si>
    <t>(1徒歩、2公共交通、3福祉移送）</t>
    <rPh sb="2" eb="4">
      <t>トホ</t>
    </rPh>
    <rPh sb="6" eb="8">
      <t>コウキョウ</t>
    </rPh>
    <rPh sb="8" eb="10">
      <t>コウツウ</t>
    </rPh>
    <rPh sb="12" eb="14">
      <t>フクシ</t>
    </rPh>
    <rPh sb="14" eb="16">
      <t>イソウ</t>
    </rPh>
    <phoneticPr fontId="3"/>
  </si>
  <si>
    <t>合計</t>
    <rPh sb="0" eb="2">
      <t>ゴウケイ</t>
    </rPh>
    <phoneticPr fontId="3"/>
  </si>
  <si>
    <t>小計</t>
    <rPh sb="0" eb="2">
      <t>ショウケイ</t>
    </rPh>
    <phoneticPr fontId="3"/>
  </si>
  <si>
    <r>
      <rPr>
        <sz val="9"/>
        <color indexed="8"/>
        <rFont val="ＭＳ Ｐゴシック"/>
        <family val="3"/>
        <charset val="128"/>
      </rPr>
      <t>その他</t>
    </r>
    <r>
      <rPr>
        <sz val="11"/>
        <color indexed="8"/>
        <rFont val="ＭＳ Ｐゴシック"/>
        <family val="3"/>
        <charset val="128"/>
      </rPr>
      <t>（　　　　　　　　）</t>
    </r>
    <rPh sb="2" eb="3">
      <t>タ</t>
    </rPh>
    <phoneticPr fontId="3"/>
  </si>
  <si>
    <t>負担上限月額</t>
    <rPh sb="0" eb="2">
      <t>フタン</t>
    </rPh>
    <rPh sb="2" eb="4">
      <t>ジョウゲン</t>
    </rPh>
    <rPh sb="4" eb="5">
      <t>ゲツ</t>
    </rPh>
    <rPh sb="5" eb="6">
      <t>ガク</t>
    </rPh>
    <phoneticPr fontId="3"/>
  </si>
  <si>
    <t>実際の利用時刻</t>
    <rPh sb="0" eb="2">
      <t>ジッサイ</t>
    </rPh>
    <rPh sb="3" eb="5">
      <t>リヨウ</t>
    </rPh>
    <rPh sb="5" eb="7">
      <t>ジコク</t>
    </rPh>
    <phoneticPr fontId="3"/>
  </si>
  <si>
    <t>枚方市移動支援
事業所番号</t>
    <rPh sb="0" eb="3">
      <t>ヒラカタシ</t>
    </rPh>
    <rPh sb="3" eb="5">
      <t>イドウ</t>
    </rPh>
    <rPh sb="5" eb="7">
      <t>シエン</t>
    </rPh>
    <rPh sb="8" eb="11">
      <t>ジギョウショ</t>
    </rPh>
    <rPh sb="11" eb="13">
      <t>バンゴウ</t>
    </rPh>
    <phoneticPr fontId="3"/>
  </si>
  <si>
    <t>枚方市</t>
    <rPh sb="0" eb="3">
      <t>ヒラカタシ</t>
    </rPh>
    <phoneticPr fontId="3"/>
  </si>
  <si>
    <t>時間/3か月</t>
    <rPh sb="0" eb="2">
      <t>ジカン</t>
    </rPh>
    <rPh sb="5" eb="6">
      <t>ガツ</t>
    </rPh>
    <phoneticPr fontId="3"/>
  </si>
  <si>
    <t>円</t>
    <rPh sb="0" eb="1">
      <t>エン</t>
    </rPh>
    <phoneticPr fontId="3"/>
  </si>
  <si>
    <t>3か月ごとの残時間数確認表</t>
    <rPh sb="2" eb="3">
      <t>ガツ</t>
    </rPh>
    <rPh sb="6" eb="7">
      <t>ザン</t>
    </rPh>
    <rPh sb="7" eb="10">
      <t>ジカンスウ</t>
    </rPh>
    <rPh sb="10" eb="12">
      <t>カクニン</t>
    </rPh>
    <rPh sb="12" eb="13">
      <t>ヒョウ</t>
    </rPh>
    <phoneticPr fontId="3"/>
  </si>
  <si>
    <t>目的地</t>
    <rPh sb="0" eb="3">
      <t>モクテキチ</t>
    </rPh>
    <phoneticPr fontId="3"/>
  </si>
  <si>
    <t>受給者氏名</t>
    <rPh sb="0" eb="3">
      <t>ジュキュウシャ</t>
    </rPh>
    <rPh sb="3" eb="5">
      <t>シメイ</t>
    </rPh>
    <phoneticPr fontId="3"/>
  </si>
  <si>
    <t>（児童氏名）</t>
    <rPh sb="1" eb="3">
      <t>ジドウ</t>
    </rPh>
    <rPh sb="3" eb="5">
      <t>シメイ</t>
    </rPh>
    <phoneticPr fontId="3"/>
  </si>
  <si>
    <t>令和</t>
    <rPh sb="0" eb="2">
      <t>レイワ</t>
    </rPh>
    <phoneticPr fontId="3"/>
  </si>
  <si>
    <t>年</t>
    <rPh sb="0" eb="1">
      <t>ネン</t>
    </rPh>
    <phoneticPr fontId="3"/>
  </si>
  <si>
    <t>月利用分</t>
    <rPh sb="0" eb="1">
      <t>ツキ</t>
    </rPh>
    <rPh sb="1" eb="3">
      <t>リヨウ</t>
    </rPh>
    <rPh sb="3" eb="4">
      <t>ブン</t>
    </rPh>
    <phoneticPr fontId="3"/>
  </si>
  <si>
    <t>提出日：</t>
    <rPh sb="0" eb="2">
      <t>テイシュツ</t>
    </rPh>
    <rPh sb="2" eb="3">
      <t>ビ</t>
    </rPh>
    <phoneticPr fontId="3"/>
  </si>
  <si>
    <t>１徒歩</t>
    <rPh sb="1" eb="3">
      <t>トホ</t>
    </rPh>
    <phoneticPr fontId="3"/>
  </si>
  <si>
    <t>２公共交通機関</t>
    <rPh sb="1" eb="7">
      <t>コウキョウコウツウキカン</t>
    </rPh>
    <phoneticPr fontId="3"/>
  </si>
  <si>
    <t>３福祉移送</t>
    <rPh sb="1" eb="3">
      <t>フクシ</t>
    </rPh>
    <rPh sb="3" eb="5">
      <t>イソウ</t>
    </rPh>
    <phoneticPr fontId="3"/>
  </si>
  <si>
    <t>事業所名　　　　　</t>
    <phoneticPr fontId="3"/>
  </si>
  <si>
    <t>時間/3か月</t>
  </si>
  <si>
    <t>枚中</t>
  </si>
  <si>
    <t>枚目</t>
    <phoneticPr fontId="3"/>
  </si>
  <si>
    <t>第1月</t>
    <phoneticPr fontId="3"/>
  </si>
  <si>
    <t>時間利用</t>
    <rPh sb="0" eb="2">
      <t>ジカン</t>
    </rPh>
    <rPh sb="2" eb="4">
      <t>リヨウ</t>
    </rPh>
    <phoneticPr fontId="3"/>
  </si>
  <si>
    <t>第2月</t>
    <rPh sb="2" eb="3">
      <t>ガツ</t>
    </rPh>
    <phoneticPr fontId="3"/>
  </si>
  <si>
    <t>月</t>
    <rPh sb="0" eb="1">
      <t>ツキ</t>
    </rPh>
    <phoneticPr fontId="3"/>
  </si>
  <si>
    <t>⑨</t>
    <phoneticPr fontId="3"/>
  </si>
  <si>
    <t>小計金額</t>
    <rPh sb="0" eb="2">
      <t>ショウケイ</t>
    </rPh>
    <rPh sb="2" eb="4">
      <t>キンガク</t>
    </rPh>
    <phoneticPr fontId="3"/>
  </si>
  <si>
    <t>合計金額</t>
    <rPh sb="0" eb="2">
      <t>ゴウケイ</t>
    </rPh>
    <phoneticPr fontId="3"/>
  </si>
  <si>
    <t>報告書が複数枚ある時は１枚目に合計を記入してください</t>
    <phoneticPr fontId="3"/>
  </si>
  <si>
    <t>※利用月の最終利用日以降に利用者に必ず確認をもらってください。
※紙で提出する場合、原本は事業所で保管し、コピーを市に提出してください。
※本表には時間と金額を計算式で設定していますが、結果に誤りがないかご確認ください。</t>
    <rPh sb="1" eb="3">
      <t>リヨウ</t>
    </rPh>
    <rPh sb="3" eb="4">
      <t>ツキ</t>
    </rPh>
    <rPh sb="5" eb="7">
      <t>サイシュウ</t>
    </rPh>
    <rPh sb="7" eb="10">
      <t>リヨウビ</t>
    </rPh>
    <rPh sb="10" eb="12">
      <t>イコウ</t>
    </rPh>
    <rPh sb="13" eb="16">
      <t>リヨウシャ</t>
    </rPh>
    <rPh sb="17" eb="18">
      <t>カナラ</t>
    </rPh>
    <rPh sb="19" eb="21">
      <t>カクニン</t>
    </rPh>
    <phoneticPr fontId="3"/>
  </si>
  <si>
    <t>中抜け</t>
    <rPh sb="0" eb="2">
      <t>ナカヌ</t>
    </rPh>
    <phoneticPr fontId="3"/>
  </si>
  <si>
    <t>色付けしたところを記載してください
※入力が不要な場所は黄色のままで構いません。</t>
    <rPh sb="0" eb="1">
      <t>イロ</t>
    </rPh>
    <rPh sb="1" eb="2">
      <t>ヅ</t>
    </rPh>
    <rPh sb="9" eb="11">
      <t>キサイ</t>
    </rPh>
    <rPh sb="19" eb="21">
      <t>ニュウリョク</t>
    </rPh>
    <rPh sb="22" eb="24">
      <t>フヨウ</t>
    </rPh>
    <rPh sb="25" eb="27">
      <t>バショ</t>
    </rPh>
    <rPh sb="28" eb="30">
      <t>キイロ</t>
    </rPh>
    <rPh sb="34" eb="35">
      <t>カマ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</si>
</sst>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8"/>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9.5"/>
      <color indexed="8"/>
      <name val="ＭＳ Ｐゴシック"/>
      <family val="3"/>
      <charset val="128"/>
    </font>
    <font>
      <sz val="14"/>
      <color indexed="8"/>
      <name val="ＭＳ Ｐゴシック"/>
      <family val="3"/>
      <charset val="128"/>
    </font>
    <font>
      <sz val="14"/>
      <name val="ＭＳ 明朝"/>
      <family val="1"/>
      <charset val="128"/>
    </font>
    <font>
      <sz val="10"/>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12"/>
      <color rgb="FF000000"/>
      <name val="ＭＳ Ｐゴシック"/>
      <family val="3"/>
      <charset val="128"/>
    </font>
    <font>
      <sz val="12"/>
      <color indexed="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21" fillId="4" borderId="0" applyNumberFormat="0" applyBorder="0" applyAlignment="0" applyProtection="0">
      <alignment vertical="center"/>
    </xf>
    <xf numFmtId="0" fontId="2" fillId="0" borderId="0"/>
    <xf numFmtId="0" fontId="1" fillId="0" borderId="0">
      <alignment vertical="center"/>
    </xf>
    <xf numFmtId="0" fontId="4" fillId="0" borderId="0">
      <alignment vertical="center"/>
    </xf>
    <xf numFmtId="38" fontId="2" fillId="0" borderId="0" applyFont="0" applyFill="0" applyBorder="0" applyAlignment="0" applyProtection="0">
      <alignment vertical="center"/>
    </xf>
  </cellStyleXfs>
  <cellXfs count="220">
    <xf numFmtId="0" fontId="0" fillId="0" borderId="0" xfId="0"/>
    <xf numFmtId="0" fontId="5" fillId="0" borderId="0" xfId="41">
      <alignment vertical="center"/>
    </xf>
    <xf numFmtId="0" fontId="5" fillId="0" borderId="0" xfId="41" applyAlignment="1">
      <alignment horizontal="center" vertical="center"/>
    </xf>
    <xf numFmtId="0" fontId="5" fillId="0" borderId="0" xfId="41" applyBorder="1" applyAlignment="1">
      <alignment horizontal="center" vertical="center"/>
    </xf>
    <xf numFmtId="0" fontId="5" fillId="0" borderId="0" xfId="41" applyFont="1" applyBorder="1" applyAlignment="1">
      <alignment horizontal="left" vertical="center"/>
    </xf>
    <xf numFmtId="0" fontId="25" fillId="0" borderId="0" xfId="41" applyFont="1" applyBorder="1" applyAlignment="1">
      <alignment horizontal="left"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4" xfId="41" applyBorder="1" applyAlignment="1">
      <alignment horizontal="center" vertical="center"/>
    </xf>
    <xf numFmtId="0" fontId="5" fillId="0" borderId="15" xfId="41" applyBorder="1" applyAlignment="1">
      <alignment horizontal="center" vertical="center"/>
    </xf>
    <xf numFmtId="0" fontId="5" fillId="0" borderId="17" xfId="41" applyFill="1" applyBorder="1" applyAlignment="1">
      <alignment horizontal="center" vertical="center"/>
    </xf>
    <xf numFmtId="0" fontId="23" fillId="0" borderId="0" xfId="41" applyFont="1">
      <alignment vertical="center"/>
    </xf>
    <xf numFmtId="0" fontId="5" fillId="0" borderId="0" xfId="41" applyFont="1">
      <alignment vertical="center"/>
    </xf>
    <xf numFmtId="0" fontId="27" fillId="0" borderId="0" xfId="41" applyFont="1" applyAlignment="1">
      <alignment vertical="center"/>
    </xf>
    <xf numFmtId="0" fontId="5" fillId="0" borderId="0" xfId="41" applyFont="1" applyAlignment="1">
      <alignment horizontal="right" vertical="center"/>
    </xf>
    <xf numFmtId="0" fontId="5" fillId="0" borderId="0" xfId="41" applyBorder="1" applyAlignment="1">
      <alignment vertical="center"/>
    </xf>
    <xf numFmtId="0" fontId="5" fillId="0" borderId="0" xfId="41" applyBorder="1">
      <alignment vertical="center"/>
    </xf>
    <xf numFmtId="0" fontId="23" fillId="0" borderId="0" xfId="41" applyFont="1" applyAlignment="1">
      <alignment horizontal="right" vertical="center" wrapText="1" shrinkToFit="1"/>
    </xf>
    <xf numFmtId="0" fontId="2" fillId="0" borderId="24" xfId="41" applyFont="1" applyBorder="1" applyAlignment="1">
      <alignment horizontal="center" vertical="center"/>
    </xf>
    <xf numFmtId="0" fontId="2" fillId="0" borderId="25" xfId="41" applyFont="1" applyBorder="1" applyAlignment="1">
      <alignment horizontal="center" vertical="center"/>
    </xf>
    <xf numFmtId="0" fontId="2" fillId="0" borderId="26" xfId="41" applyFont="1" applyBorder="1" applyAlignment="1">
      <alignment horizontal="center" vertical="center"/>
    </xf>
    <xf numFmtId="49" fontId="5" fillId="0" borderId="12" xfId="41" applyNumberFormat="1" applyBorder="1" applyAlignment="1">
      <alignment horizontal="center" vertical="center"/>
    </xf>
    <xf numFmtId="49" fontId="5" fillId="0" borderId="0" xfId="41" applyNumberFormat="1">
      <alignment vertical="center"/>
    </xf>
    <xf numFmtId="49" fontId="5" fillId="0" borderId="0" xfId="41" applyNumberFormat="1" applyBorder="1" applyAlignment="1">
      <alignment horizontal="right" vertical="center"/>
    </xf>
    <xf numFmtId="49" fontId="5" fillId="0" borderId="20" xfId="41" applyNumberFormat="1" applyBorder="1" applyAlignment="1">
      <alignment vertical="center"/>
    </xf>
    <xf numFmtId="49" fontId="5" fillId="0" borderId="27" xfId="41" applyNumberFormat="1" applyBorder="1" applyAlignment="1">
      <alignment vertical="center"/>
    </xf>
    <xf numFmtId="0" fontId="28" fillId="0" borderId="0" xfId="0" applyFont="1" applyAlignment="1">
      <alignment horizontal="right"/>
    </xf>
    <xf numFmtId="0" fontId="5" fillId="0" borderId="0" xfId="41" applyAlignment="1">
      <alignment horizontal="center" vertical="center"/>
    </xf>
    <xf numFmtId="0" fontId="30" fillId="0" borderId="29" xfId="41" applyFont="1" applyBorder="1" applyAlignment="1">
      <alignment vertical="center"/>
    </xf>
    <xf numFmtId="0" fontId="5" fillId="0" borderId="29" xfId="41" applyBorder="1" applyAlignment="1">
      <alignment vertical="center"/>
    </xf>
    <xf numFmtId="0" fontId="5" fillId="0" borderId="27" xfId="41" applyFill="1" applyBorder="1" applyAlignment="1">
      <alignment horizontal="center" vertical="center"/>
    </xf>
    <xf numFmtId="0" fontId="5" fillId="0" borderId="66" xfId="41" applyBorder="1" applyAlignment="1">
      <alignment horizontal="center" vertical="center"/>
    </xf>
    <xf numFmtId="0" fontId="5" fillId="0" borderId="65" xfId="41" applyBorder="1" applyAlignment="1">
      <alignment horizontal="center" vertical="center"/>
    </xf>
    <xf numFmtId="0" fontId="32" fillId="0" borderId="0" xfId="41" applyFont="1" applyBorder="1" applyAlignment="1">
      <alignment horizontal="center" vertical="center" wrapText="1"/>
    </xf>
    <xf numFmtId="0" fontId="2" fillId="0" borderId="10" xfId="41" applyFont="1" applyBorder="1" applyAlignment="1">
      <alignment vertical="center"/>
    </xf>
    <xf numFmtId="0" fontId="2" fillId="0" borderId="32" xfId="41" applyFont="1" applyBorder="1" applyAlignment="1">
      <alignment vertical="center"/>
    </xf>
    <xf numFmtId="0" fontId="5" fillId="0" borderId="46" xfId="41" applyBorder="1" applyAlignment="1">
      <alignment vertical="center"/>
    </xf>
    <xf numFmtId="0" fontId="5" fillId="0" borderId="19" xfId="41" applyBorder="1" applyAlignment="1">
      <alignment vertical="center"/>
    </xf>
    <xf numFmtId="0" fontId="2" fillId="0" borderId="69" xfId="41" applyFont="1" applyBorder="1" applyAlignment="1">
      <alignment vertical="center"/>
    </xf>
    <xf numFmtId="0" fontId="5" fillId="0" borderId="71" xfId="41" applyBorder="1" applyAlignment="1">
      <alignment vertical="center"/>
    </xf>
    <xf numFmtId="0" fontId="5" fillId="0" borderId="72" xfId="41" applyBorder="1" applyAlignment="1">
      <alignment vertical="center"/>
    </xf>
    <xf numFmtId="0" fontId="2" fillId="0" borderId="51" xfId="41" applyFont="1" applyBorder="1" applyAlignment="1">
      <alignment vertical="center"/>
    </xf>
    <xf numFmtId="0" fontId="2" fillId="0" borderId="29" xfId="41" applyFont="1" applyBorder="1" applyAlignment="1">
      <alignment vertical="center"/>
    </xf>
    <xf numFmtId="20" fontId="34" fillId="0" borderId="18" xfId="41" applyNumberFormat="1" applyFont="1" applyBorder="1" applyAlignment="1">
      <alignment horizontal="center" vertical="center"/>
    </xf>
    <xf numFmtId="38" fontId="34" fillId="0" borderId="13" xfId="46" applyFont="1" applyBorder="1" applyAlignment="1">
      <alignment horizontal="center" vertical="center" wrapText="1"/>
    </xf>
    <xf numFmtId="0" fontId="34" fillId="0" borderId="73" xfId="41" applyFont="1" applyBorder="1" applyAlignment="1">
      <alignment horizontal="center" vertical="center"/>
    </xf>
    <xf numFmtId="49" fontId="34" fillId="0" borderId="16" xfId="41" applyNumberFormat="1" applyFont="1" applyBorder="1" applyAlignment="1">
      <alignment horizontal="center" vertical="center"/>
    </xf>
    <xf numFmtId="0" fontId="5" fillId="0" borderId="0" xfId="4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Font="1" applyBorder="1" applyAlignment="1">
      <alignment horizontal="left" vertical="center"/>
    </xf>
    <xf numFmtId="0" fontId="5" fillId="0" borderId="10" xfId="41" applyFont="1" applyBorder="1" applyAlignment="1">
      <alignment vertical="center" wrapText="1"/>
    </xf>
    <xf numFmtId="0" fontId="5" fillId="0" borderId="28" xfId="41" applyFont="1" applyBorder="1" applyAlignment="1">
      <alignment vertical="center" wrapText="1"/>
    </xf>
    <xf numFmtId="0" fontId="5" fillId="0" borderId="17" xfId="41" applyFont="1" applyBorder="1" applyAlignment="1">
      <alignment vertical="center" wrapText="1"/>
    </xf>
    <xf numFmtId="0" fontId="0" fillId="0" borderId="70" xfId="41" applyFont="1" applyBorder="1" applyAlignment="1">
      <alignment vertical="center"/>
    </xf>
    <xf numFmtId="0" fontId="0" fillId="0" borderId="31" xfId="41" applyFont="1" applyBorder="1" applyAlignment="1">
      <alignment horizontal="right" vertical="center"/>
    </xf>
    <xf numFmtId="0" fontId="0" fillId="0" borderId="37" xfId="41" applyFont="1" applyBorder="1" applyAlignment="1">
      <alignment horizontal="right" vertical="center"/>
    </xf>
    <xf numFmtId="0" fontId="0" fillId="0" borderId="17" xfId="41" applyFont="1" applyBorder="1" applyAlignment="1">
      <alignment vertical="center"/>
    </xf>
    <xf numFmtId="0" fontId="0" fillId="0" borderId="27" xfId="41" applyFont="1" applyBorder="1" applyAlignment="1">
      <alignment vertical="center"/>
    </xf>
    <xf numFmtId="0" fontId="2" fillId="0" borderId="12" xfId="41" applyFont="1" applyBorder="1" applyAlignment="1">
      <alignment vertical="center"/>
    </xf>
    <xf numFmtId="0" fontId="2" fillId="0" borderId="74" xfId="41" applyFont="1" applyBorder="1" applyAlignment="1">
      <alignment vertical="center"/>
    </xf>
    <xf numFmtId="0" fontId="5" fillId="0" borderId="23" xfId="41" applyBorder="1" applyAlignment="1">
      <alignment horizontal="center" vertical="center" shrinkToFit="1"/>
    </xf>
    <xf numFmtId="0" fontId="5" fillId="0" borderId="13" xfId="41" applyBorder="1" applyAlignment="1">
      <alignment horizontal="center" vertical="center" shrinkToFit="1"/>
    </xf>
    <xf numFmtId="176" fontId="34" fillId="0" borderId="13" xfId="46" applyNumberFormat="1" applyFont="1" applyBorder="1" applyAlignment="1">
      <alignment horizontal="center" vertical="center" wrapText="1"/>
    </xf>
    <xf numFmtId="0" fontId="35" fillId="0" borderId="50" xfId="41" applyFont="1" applyBorder="1" applyAlignment="1">
      <alignment vertical="center"/>
    </xf>
    <xf numFmtId="0" fontId="35" fillId="0" borderId="10" xfId="41" applyFont="1" applyBorder="1" applyAlignment="1">
      <alignment vertical="center"/>
    </xf>
    <xf numFmtId="0" fontId="34" fillId="0" borderId="10" xfId="41" applyFont="1" applyBorder="1" applyAlignment="1">
      <alignment vertical="center"/>
    </xf>
    <xf numFmtId="20" fontId="34" fillId="0" borderId="75" xfId="41" applyNumberFormat="1" applyFont="1" applyBorder="1" applyAlignment="1">
      <alignment horizontal="center" vertical="center"/>
    </xf>
    <xf numFmtId="20" fontId="34" fillId="0" borderId="16" xfId="41" applyNumberFormat="1" applyFont="1" applyBorder="1" applyAlignment="1">
      <alignment horizontal="center" vertical="center"/>
    </xf>
    <xf numFmtId="0" fontId="34" fillId="0" borderId="13" xfId="41" applyFont="1" applyBorder="1" applyAlignment="1">
      <alignment horizontal="center" vertical="center"/>
    </xf>
    <xf numFmtId="0" fontId="24" fillId="0" borderId="0" xfId="41" applyFont="1" applyAlignment="1">
      <alignment horizontal="left" vertical="top"/>
    </xf>
    <xf numFmtId="49" fontId="23" fillId="0" borderId="21" xfId="41" applyNumberFormat="1" applyFont="1" applyBorder="1" applyAlignment="1">
      <alignment vertical="center" wrapText="1"/>
    </xf>
    <xf numFmtId="0" fontId="5" fillId="0" borderId="76" xfId="41" applyBorder="1" applyAlignment="1">
      <alignment horizontal="center" vertical="center" shrinkToFit="1"/>
    </xf>
    <xf numFmtId="0" fontId="2" fillId="0" borderId="0" xfId="41" applyFont="1" applyBorder="1" applyAlignment="1">
      <alignment horizontal="center" vertical="center" wrapText="1"/>
    </xf>
    <xf numFmtId="58" fontId="34" fillId="0" borderId="81" xfId="41" applyNumberFormat="1" applyFont="1" applyBorder="1" applyAlignment="1">
      <alignment horizontal="left" vertical="center"/>
    </xf>
    <xf numFmtId="177" fontId="34" fillId="0" borderId="13" xfId="41" applyNumberFormat="1" applyFont="1" applyBorder="1" applyAlignment="1">
      <alignment horizontal="center" vertical="center" wrapText="1"/>
    </xf>
    <xf numFmtId="20" fontId="34" fillId="0" borderId="13" xfId="41" applyNumberFormat="1" applyFont="1" applyBorder="1" applyAlignment="1">
      <alignment horizontal="center" vertical="center" wrapText="1"/>
    </xf>
    <xf numFmtId="177" fontId="5" fillId="0" borderId="12" xfId="41" applyNumberFormat="1" applyFont="1" applyBorder="1" applyAlignment="1">
      <alignment horizontal="center" vertical="center" shrinkToFit="1"/>
    </xf>
    <xf numFmtId="0" fontId="34" fillId="0" borderId="13" xfId="41" applyFont="1" applyFill="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Font="1" applyBorder="1" applyAlignment="1">
      <alignment horizontal="left" vertical="center"/>
    </xf>
    <xf numFmtId="0" fontId="5" fillId="0" borderId="0" xfId="41" applyAlignment="1">
      <alignment horizontal="center" vertical="center"/>
    </xf>
    <xf numFmtId="20" fontId="34" fillId="0" borderId="73" xfId="41" applyNumberFormat="1"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4" fillId="0" borderId="31" xfId="0" applyFont="1" applyBorder="1" applyAlignment="1">
      <alignment horizontal="center" vertical="center"/>
    </xf>
    <xf numFmtId="0" fontId="34" fillId="0" borderId="17" xfId="0" applyFont="1" applyBorder="1" applyAlignment="1">
      <alignment horizontal="center" vertical="center"/>
    </xf>
    <xf numFmtId="0" fontId="27" fillId="0" borderId="37" xfId="41" applyFont="1" applyBorder="1" applyAlignment="1">
      <alignment horizontal="center" vertical="center"/>
    </xf>
    <xf numFmtId="0" fontId="27" fillId="0" borderId="27" xfId="41" applyFont="1" applyBorder="1" applyAlignment="1">
      <alignment horizontal="center" vertical="center"/>
    </xf>
    <xf numFmtId="0" fontId="27" fillId="0" borderId="61" xfId="41" applyFont="1" applyBorder="1" applyAlignment="1">
      <alignment horizontal="center" vertical="center"/>
    </xf>
    <xf numFmtId="0" fontId="27" fillId="0" borderId="67" xfId="41" applyFont="1" applyBorder="1" applyAlignment="1">
      <alignment horizontal="center" vertical="center"/>
    </xf>
    <xf numFmtId="0" fontId="31" fillId="0" borderId="59" xfId="41" applyFont="1" applyBorder="1" applyAlignment="1">
      <alignment horizontal="center" vertical="center"/>
    </xf>
    <xf numFmtId="0" fontId="31" fillId="0" borderId="62" xfId="41" applyFont="1" applyBorder="1" applyAlignment="1">
      <alignment horizontal="center" vertical="center"/>
    </xf>
    <xf numFmtId="0" fontId="36" fillId="0" borderId="55" xfId="41" applyFont="1" applyBorder="1" applyAlignment="1">
      <alignment horizontal="left" vertical="center" shrinkToFit="1"/>
    </xf>
    <xf numFmtId="0" fontId="36" fillId="0" borderId="56" xfId="41" applyFont="1" applyBorder="1" applyAlignment="1">
      <alignment horizontal="left" vertical="center" shrinkToFit="1"/>
    </xf>
    <xf numFmtId="0" fontId="36" fillId="0" borderId="57" xfId="41" applyFont="1" applyBorder="1" applyAlignment="1">
      <alignment horizontal="left" vertical="center" shrinkToFit="1"/>
    </xf>
    <xf numFmtId="0" fontId="29" fillId="0" borderId="19" xfId="41" applyFont="1" applyBorder="1" applyAlignment="1">
      <alignment horizontal="center" vertical="center"/>
    </xf>
    <xf numFmtId="0" fontId="29" fillId="0" borderId="68" xfId="41" applyFont="1" applyBorder="1" applyAlignment="1">
      <alignment horizontal="center" vertical="center"/>
    </xf>
    <xf numFmtId="0" fontId="0" fillId="0" borderId="20" xfId="41" applyFont="1" applyBorder="1" applyAlignment="1">
      <alignment horizontal="left" vertical="center"/>
    </xf>
    <xf numFmtId="0" fontId="30" fillId="0" borderId="20" xfId="41" applyFont="1" applyBorder="1" applyAlignment="1">
      <alignment horizontal="left" vertical="center"/>
    </xf>
    <xf numFmtId="0" fontId="30" fillId="0" borderId="30" xfId="41" applyFont="1" applyBorder="1" applyAlignment="1">
      <alignment horizontal="left" vertical="center"/>
    </xf>
    <xf numFmtId="0" fontId="30" fillId="0" borderId="62" xfId="41" applyFont="1" applyBorder="1" applyAlignment="1">
      <alignment horizontal="left" vertical="center"/>
    </xf>
    <xf numFmtId="0" fontId="30" fillId="0" borderId="63" xfId="41" applyFont="1" applyBorder="1" applyAlignment="1">
      <alignment horizontal="left" vertical="center"/>
    </xf>
    <xf numFmtId="0" fontId="34" fillId="0" borderId="19" xfId="41" applyFont="1" applyBorder="1" applyAlignment="1">
      <alignment horizontal="center" vertical="center"/>
    </xf>
    <xf numFmtId="0" fontId="34" fillId="0" borderId="20" xfId="41" applyFont="1" applyBorder="1" applyAlignment="1">
      <alignment horizontal="center" vertical="center"/>
    </xf>
    <xf numFmtId="0" fontId="34" fillId="0" borderId="27" xfId="41" applyFont="1" applyBorder="1" applyAlignment="1">
      <alignment horizontal="center" vertical="center"/>
    </xf>
    <xf numFmtId="0" fontId="33" fillId="0" borderId="18" xfId="41" applyFont="1" applyBorder="1" applyAlignment="1">
      <alignment horizontal="center" vertical="center"/>
    </xf>
    <xf numFmtId="0" fontId="25" fillId="0" borderId="22" xfId="41" applyFont="1" applyBorder="1" applyAlignment="1">
      <alignment horizontal="center" vertical="center"/>
    </xf>
    <xf numFmtId="0" fontId="25" fillId="0" borderId="23" xfId="41" applyFont="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22" fillId="0" borderId="0" xfId="41" applyFont="1" applyAlignment="1">
      <alignment horizontal="left" vertical="center"/>
    </xf>
    <xf numFmtId="0" fontId="26" fillId="0" borderId="34" xfId="41" applyFont="1" applyBorder="1" applyAlignment="1">
      <alignment horizontal="distributed" vertical="center"/>
    </xf>
    <xf numFmtId="0" fontId="26" fillId="0" borderId="35" xfId="41" applyFont="1" applyBorder="1" applyAlignment="1">
      <alignment horizontal="distributed" vertical="center"/>
    </xf>
    <xf numFmtId="0" fontId="26" fillId="0" borderId="36" xfId="41" applyFont="1" applyBorder="1" applyAlignment="1">
      <alignment horizontal="distributed" vertical="center"/>
    </xf>
    <xf numFmtId="0" fontId="5" fillId="0" borderId="31" xfId="41" applyBorder="1" applyAlignment="1">
      <alignment horizontal="distributed" vertical="center"/>
    </xf>
    <xf numFmtId="0" fontId="5" fillId="0" borderId="28" xfId="41" applyBorder="1" applyAlignment="1">
      <alignment horizontal="distributed" vertical="center"/>
    </xf>
    <xf numFmtId="0" fontId="5" fillId="0" borderId="17" xfId="41" applyBorder="1" applyAlignment="1">
      <alignment horizontal="distributed" vertical="center"/>
    </xf>
    <xf numFmtId="0" fontId="5" fillId="0" borderId="0" xfId="41" applyFont="1" applyBorder="1" applyAlignment="1">
      <alignment horizontal="left" vertical="center"/>
    </xf>
    <xf numFmtId="0" fontId="5" fillId="0" borderId="59" xfId="41" applyFont="1" applyBorder="1" applyAlignment="1">
      <alignment horizontal="center" vertical="center" shrinkToFit="1"/>
    </xf>
    <xf numFmtId="0" fontId="5" fillId="0" borderId="34" xfId="41" applyBorder="1" applyAlignment="1">
      <alignment horizontal="center" vertical="center"/>
    </xf>
    <xf numFmtId="0" fontId="5" fillId="0" borderId="35" xfId="41" applyBorder="1" applyAlignment="1">
      <alignment vertical="center"/>
    </xf>
    <xf numFmtId="0" fontId="5" fillId="0" borderId="36" xfId="41" applyBorder="1" applyAlignment="1">
      <alignment vertical="center"/>
    </xf>
    <xf numFmtId="0" fontId="33" fillId="0" borderId="0" xfId="41" applyFont="1" applyBorder="1" applyAlignment="1">
      <alignment horizontal="right" vertical="center"/>
    </xf>
    <xf numFmtId="0" fontId="24" fillId="0" borderId="0" xfId="41" applyFont="1" applyBorder="1" applyAlignment="1">
      <alignment horizontal="right" vertical="center"/>
    </xf>
    <xf numFmtId="0" fontId="34" fillId="0" borderId="34" xfId="41" applyFont="1" applyBorder="1" applyAlignment="1">
      <alignment horizontal="center" vertical="center"/>
    </xf>
    <xf numFmtId="0" fontId="34" fillId="0" borderId="36" xfId="41" applyFont="1" applyBorder="1" applyAlignment="1">
      <alignment horizontal="center" vertical="center"/>
    </xf>
    <xf numFmtId="0" fontId="5" fillId="0" borderId="44" xfId="41" applyFont="1" applyBorder="1" applyAlignment="1">
      <alignment horizontal="center" vertical="center"/>
    </xf>
    <xf numFmtId="0" fontId="5" fillId="0" borderId="45" xfId="41" applyFont="1" applyBorder="1" applyAlignment="1">
      <alignment horizontal="center" vertical="center"/>
    </xf>
    <xf numFmtId="0" fontId="5" fillId="0" borderId="64" xfId="41" applyFont="1" applyBorder="1" applyAlignment="1">
      <alignment horizontal="center" vertical="center"/>
    </xf>
    <xf numFmtId="0" fontId="5" fillId="0" borderId="11" xfId="41" applyBorder="1" applyAlignment="1">
      <alignment horizontal="center" vertical="center" wrapText="1"/>
    </xf>
    <xf numFmtId="0" fontId="5" fillId="0" borderId="13" xfId="41" applyBorder="1" applyAlignment="1">
      <alignment horizontal="center" vertical="center" wrapText="1"/>
    </xf>
    <xf numFmtId="0" fontId="36" fillId="0" borderId="32" xfId="0" applyFont="1" applyBorder="1" applyAlignment="1">
      <alignment horizontal="center" vertical="center"/>
    </xf>
    <xf numFmtId="0" fontId="36" fillId="0" borderId="35" xfId="0" applyFont="1" applyBorder="1"/>
    <xf numFmtId="0" fontId="36" fillId="0" borderId="33" xfId="0" applyFont="1" applyBorder="1"/>
    <xf numFmtId="0" fontId="25" fillId="0" borderId="31" xfId="41" applyFont="1" applyBorder="1" applyAlignment="1">
      <alignment horizontal="distributed" vertical="center"/>
    </xf>
    <xf numFmtId="0" fontId="25" fillId="0" borderId="28" xfId="41" applyFont="1" applyBorder="1" applyAlignment="1">
      <alignment horizontal="distributed" vertical="center"/>
    </xf>
    <xf numFmtId="0" fontId="25" fillId="0" borderId="17" xfId="41" applyFont="1" applyBorder="1" applyAlignment="1">
      <alignment horizontal="distributed" vertical="center"/>
    </xf>
    <xf numFmtId="0" fontId="0" fillId="0" borderId="10" xfId="0" applyBorder="1" applyAlignment="1">
      <alignment horizontal="center" vertical="center"/>
    </xf>
    <xf numFmtId="0" fontId="0" fillId="0" borderId="28" xfId="0" applyBorder="1"/>
    <xf numFmtId="0" fontId="0" fillId="0" borderId="29" xfId="0" applyBorder="1"/>
    <xf numFmtId="49" fontId="2" fillId="0" borderId="38" xfId="41" applyNumberFormat="1" applyFont="1" applyBorder="1" applyAlignment="1">
      <alignment horizontal="center" vertical="center" shrinkToFit="1"/>
    </xf>
    <xf numFmtId="49" fontId="2" fillId="0" borderId="39" xfId="41" applyNumberFormat="1" applyFont="1" applyBorder="1" applyAlignment="1">
      <alignment horizontal="center" vertical="center" shrinkToFit="1"/>
    </xf>
    <xf numFmtId="0" fontId="5" fillId="0" borderId="19" xfId="41" applyBorder="1" applyAlignment="1">
      <alignment horizontal="center" vertical="center"/>
    </xf>
    <xf numFmtId="0" fontId="5" fillId="0" borderId="20" xfId="41" applyBorder="1" applyAlignment="1">
      <alignment horizontal="center" vertical="center"/>
    </xf>
    <xf numFmtId="0" fontId="5" fillId="0" borderId="27" xfId="41" applyBorder="1" applyAlignment="1">
      <alignment horizontal="center" vertical="center"/>
    </xf>
    <xf numFmtId="0" fontId="5" fillId="0" borderId="40" xfId="41" applyBorder="1" applyAlignment="1">
      <alignment horizontal="center" vertical="center"/>
    </xf>
    <xf numFmtId="0" fontId="5" fillId="0" borderId="41" xfId="41" applyBorder="1" applyAlignment="1">
      <alignment horizontal="center" vertical="center"/>
    </xf>
    <xf numFmtId="0" fontId="5" fillId="0" borderId="42" xfId="41" applyFont="1" applyBorder="1" applyAlignment="1">
      <alignment horizontal="center" vertical="center"/>
    </xf>
    <xf numFmtId="0" fontId="5" fillId="0" borderId="43" xfId="41" applyBorder="1" applyAlignment="1">
      <alignment horizontal="center" vertical="center"/>
    </xf>
    <xf numFmtId="0" fontId="5" fillId="0" borderId="28" xfId="41" applyBorder="1" applyAlignment="1">
      <alignment horizontal="center" vertical="center" shrinkToFit="1"/>
    </xf>
    <xf numFmtId="0" fontId="5" fillId="0" borderId="39" xfId="41" applyBorder="1" applyAlignment="1">
      <alignment horizontal="center" vertical="center" shrinkToFit="1"/>
    </xf>
    <xf numFmtId="0" fontId="5" fillId="0" borderId="10" xfId="41" applyBorder="1" applyAlignment="1">
      <alignment horizontal="center" vertical="center" shrinkToFit="1"/>
    </xf>
    <xf numFmtId="0" fontId="34" fillId="0" borderId="10" xfId="41" applyFont="1" applyBorder="1" applyAlignment="1">
      <alignment horizontal="center" vertical="center" wrapText="1"/>
    </xf>
    <xf numFmtId="0" fontId="34" fillId="0" borderId="17" xfId="41" applyFont="1" applyBorder="1" applyAlignment="1">
      <alignment horizontal="center" vertical="center" wrapText="1"/>
    </xf>
    <xf numFmtId="0" fontId="5" fillId="0" borderId="19" xfId="41" applyBorder="1" applyAlignment="1">
      <alignment horizontal="center" vertical="center" wrapText="1"/>
    </xf>
    <xf numFmtId="0" fontId="5" fillId="0" borderId="27" xfId="41" applyBorder="1" applyAlignment="1">
      <alignment horizontal="center" vertical="center" wrapText="1"/>
    </xf>
    <xf numFmtId="0" fontId="5" fillId="0" borderId="18" xfId="41" applyBorder="1" applyAlignment="1">
      <alignment horizontal="center" vertical="center" wrapText="1"/>
    </xf>
    <xf numFmtId="0" fontId="5" fillId="0" borderId="23" xfId="41" applyBorder="1" applyAlignment="1">
      <alignment horizontal="center" vertical="center" wrapText="1"/>
    </xf>
    <xf numFmtId="0" fontId="5" fillId="0" borderId="47" xfId="41" applyBorder="1" applyAlignment="1">
      <alignment horizontal="center" vertical="center"/>
    </xf>
    <xf numFmtId="0" fontId="5" fillId="0" borderId="48" xfId="41" applyBorder="1" applyAlignment="1">
      <alignment vertical="center"/>
    </xf>
    <xf numFmtId="0" fontId="5" fillId="0" borderId="49" xfId="41" applyBorder="1" applyAlignment="1">
      <alignment vertical="center"/>
    </xf>
    <xf numFmtId="0" fontId="23" fillId="0" borderId="31" xfId="41" applyFont="1" applyBorder="1" applyAlignment="1">
      <alignment horizontal="distributed" vertical="center"/>
    </xf>
    <xf numFmtId="0" fontId="23" fillId="0" borderId="28" xfId="41" applyFont="1" applyBorder="1" applyAlignment="1">
      <alignment horizontal="distributed" vertical="center"/>
    </xf>
    <xf numFmtId="0" fontId="23" fillId="0" borderId="17" xfId="41" applyFont="1" applyBorder="1" applyAlignment="1">
      <alignment horizontal="distributed" vertical="center"/>
    </xf>
    <xf numFmtId="0" fontId="5" fillId="0" borderId="52" xfId="41" applyFont="1" applyBorder="1" applyAlignment="1">
      <alignment horizontal="distributed" vertical="center"/>
    </xf>
    <xf numFmtId="0" fontId="5" fillId="0" borderId="53" xfId="41" applyFont="1" applyBorder="1" applyAlignment="1">
      <alignment horizontal="distributed" vertical="center"/>
    </xf>
    <xf numFmtId="0" fontId="5" fillId="0" borderId="54" xfId="41" applyBorder="1" applyAlignment="1">
      <alignment horizontal="distributed" vertical="center"/>
    </xf>
    <xf numFmtId="0" fontId="5" fillId="0" borderId="0" xfId="41" applyAlignment="1">
      <alignment horizontal="center" vertical="center"/>
    </xf>
    <xf numFmtId="176" fontId="34" fillId="0" borderId="10" xfId="41" applyNumberFormat="1" applyFont="1" applyBorder="1" applyAlignment="1">
      <alignment horizontal="center" vertical="center" wrapText="1"/>
    </xf>
    <xf numFmtId="176" fontId="34" fillId="0" borderId="17" xfId="41" applyNumberFormat="1" applyFont="1" applyBorder="1" applyAlignment="1">
      <alignment horizontal="center" vertical="center" wrapText="1"/>
    </xf>
    <xf numFmtId="0" fontId="34" fillId="0" borderId="17" xfId="41" applyNumberFormat="1" applyFont="1" applyBorder="1" applyAlignment="1">
      <alignment horizontal="center" vertical="center" wrapText="1"/>
    </xf>
    <xf numFmtId="0" fontId="5" fillId="0" borderId="19" xfId="41" applyBorder="1" applyAlignment="1">
      <alignment horizontal="center" vertical="center" shrinkToFit="1"/>
    </xf>
    <xf numFmtId="0" fontId="5" fillId="0" borderId="20" xfId="41" applyBorder="1" applyAlignment="1">
      <alignment horizontal="center" vertical="center" shrinkToFit="1"/>
    </xf>
    <xf numFmtId="0" fontId="5" fillId="0" borderId="77" xfId="41" applyBorder="1" applyAlignment="1">
      <alignment horizontal="center" vertical="center" shrinkToFit="1"/>
    </xf>
    <xf numFmtId="0" fontId="31" fillId="0" borderId="58" xfId="41" applyFont="1" applyBorder="1" applyAlignment="1">
      <alignment horizontal="center" vertical="center"/>
    </xf>
    <xf numFmtId="0" fontId="31" fillId="0" borderId="61" xfId="41" applyFont="1" applyBorder="1" applyAlignment="1">
      <alignment horizontal="center" vertical="center"/>
    </xf>
    <xf numFmtId="0" fontId="37" fillId="0" borderId="59" xfId="41" applyFont="1" applyBorder="1" applyAlignment="1">
      <alignment horizontal="center" vertical="center"/>
    </xf>
    <xf numFmtId="0" fontId="37" fillId="0" borderId="62" xfId="41" applyFont="1" applyBorder="1" applyAlignment="1">
      <alignment horizontal="center" vertical="center"/>
    </xf>
    <xf numFmtId="0" fontId="31" fillId="0" borderId="60" xfId="41" applyFont="1" applyBorder="1" applyAlignment="1">
      <alignment horizontal="center" vertical="center"/>
    </xf>
    <xf numFmtId="0" fontId="31" fillId="0" borderId="63" xfId="41" applyFont="1" applyBorder="1" applyAlignment="1">
      <alignment horizontal="center" vertical="center"/>
    </xf>
    <xf numFmtId="0" fontId="31" fillId="0" borderId="0" xfId="41" applyFont="1" applyBorder="1" applyAlignment="1">
      <alignment horizontal="center" vertical="center"/>
    </xf>
    <xf numFmtId="0" fontId="24" fillId="0" borderId="20" xfId="41" applyFont="1" applyBorder="1" applyAlignment="1">
      <alignment horizontal="left" vertical="top" wrapText="1"/>
    </xf>
    <xf numFmtId="0" fontId="24" fillId="0" borderId="20" xfId="41" applyFont="1" applyBorder="1" applyAlignment="1">
      <alignment horizontal="left" vertical="top"/>
    </xf>
    <xf numFmtId="0" fontId="25" fillId="0" borderId="0" xfId="41" applyFont="1" applyAlignment="1">
      <alignment horizontal="left" vertical="center" wrapText="1"/>
    </xf>
    <xf numFmtId="0" fontId="24" fillId="24" borderId="58" xfId="41" applyFont="1" applyFill="1" applyBorder="1" applyAlignment="1">
      <alignment horizontal="left" vertical="center" wrapText="1"/>
    </xf>
    <xf numFmtId="0" fontId="24" fillId="24" borderId="59" xfId="41" applyFont="1" applyFill="1" applyBorder="1" applyAlignment="1">
      <alignment horizontal="left" vertical="center" wrapText="1"/>
    </xf>
    <xf numFmtId="0" fontId="24" fillId="24" borderId="60" xfId="41" applyFont="1" applyFill="1" applyBorder="1" applyAlignment="1">
      <alignment horizontal="left" vertical="center" wrapText="1"/>
    </xf>
    <xf numFmtId="0" fontId="24" fillId="24" borderId="61" xfId="41" applyFont="1" applyFill="1" applyBorder="1" applyAlignment="1">
      <alignment horizontal="left" vertical="center" wrapText="1"/>
    </xf>
    <xf numFmtId="0" fontId="24" fillId="24" borderId="62" xfId="41" applyFont="1" applyFill="1" applyBorder="1" applyAlignment="1">
      <alignment horizontal="left" vertical="center" wrapText="1"/>
    </xf>
    <xf numFmtId="0" fontId="24" fillId="24" borderId="63" xfId="41" applyFont="1" applyFill="1" applyBorder="1" applyAlignment="1">
      <alignment horizontal="left" vertical="center" wrapText="1"/>
    </xf>
    <xf numFmtId="58" fontId="36" fillId="0" borderId="32" xfId="41" applyNumberFormat="1" applyFont="1" applyBorder="1" applyAlignment="1">
      <alignment horizontal="center" vertical="center"/>
    </xf>
    <xf numFmtId="58" fontId="36" fillId="0" borderId="33" xfId="41" applyNumberFormat="1" applyFont="1" applyBorder="1" applyAlignment="1">
      <alignment horizontal="center" vertical="center"/>
    </xf>
    <xf numFmtId="0" fontId="29" fillId="0" borderId="10" xfId="41" applyNumberFormat="1" applyFont="1" applyBorder="1" applyAlignment="1">
      <alignment vertical="center"/>
    </xf>
    <xf numFmtId="0" fontId="29" fillId="0" borderId="28" xfId="41" applyNumberFormat="1" applyFont="1" applyBorder="1" applyAlignment="1">
      <alignment vertical="center"/>
    </xf>
    <xf numFmtId="176" fontId="29" fillId="0" borderId="28" xfId="41" applyNumberFormat="1" applyFont="1" applyBorder="1" applyAlignment="1">
      <alignment vertical="center" shrinkToFit="1"/>
    </xf>
    <xf numFmtId="0" fontId="29" fillId="0" borderId="28" xfId="41" applyNumberFormat="1" applyFont="1" applyBorder="1" applyAlignment="1">
      <alignment vertical="center" shrinkToFit="1"/>
    </xf>
    <xf numFmtId="0" fontId="29" fillId="0" borderId="17" xfId="41" applyNumberFormat="1" applyFont="1" applyBorder="1" applyAlignment="1">
      <alignment vertical="center" shrinkToFit="1"/>
    </xf>
    <xf numFmtId="0" fontId="27" fillId="0" borderId="10" xfId="41" applyFont="1" applyBorder="1" applyAlignment="1">
      <alignment horizontal="center" vertical="center"/>
    </xf>
    <xf numFmtId="0" fontId="27" fillId="0" borderId="28" xfId="41" applyFont="1" applyBorder="1" applyAlignment="1">
      <alignment horizontal="center" vertical="center"/>
    </xf>
    <xf numFmtId="0" fontId="27" fillId="0" borderId="29" xfId="41" applyFont="1" applyBorder="1" applyAlignment="1">
      <alignment horizontal="center" vertical="center"/>
    </xf>
    <xf numFmtId="0" fontId="36" fillId="0" borderId="10" xfId="0" applyFont="1" applyBorder="1" applyAlignment="1">
      <alignment horizontal="center" vertical="center"/>
    </xf>
    <xf numFmtId="0" fontId="36" fillId="0" borderId="28" xfId="0" applyFont="1" applyBorder="1"/>
    <xf numFmtId="0" fontId="36" fillId="0" borderId="29" xfId="0" applyFont="1" applyBorder="1"/>
    <xf numFmtId="0" fontId="0" fillId="0" borderId="28" xfId="0" applyBorder="1" applyAlignment="1">
      <alignment horizontal="center" vertical="center"/>
    </xf>
    <xf numFmtId="0" fontId="0" fillId="0" borderId="29" xfId="0" applyBorder="1" applyAlignment="1">
      <alignment horizontal="center" vertical="center"/>
    </xf>
    <xf numFmtId="49" fontId="5" fillId="0" borderId="78" xfId="41" applyNumberFormat="1" applyBorder="1" applyAlignment="1">
      <alignment horizontal="center" vertical="center"/>
    </xf>
    <xf numFmtId="49" fontId="5" fillId="0" borderId="80" xfId="41" applyNumberFormat="1" applyBorder="1" applyAlignment="1">
      <alignment horizontal="center" vertical="center"/>
    </xf>
    <xf numFmtId="49" fontId="5" fillId="0" borderId="79" xfId="41" applyNumberFormat="1" applyBorder="1" applyAlignment="1">
      <alignment horizontal="center" vertical="center"/>
    </xf>
    <xf numFmtId="0" fontId="25" fillId="24" borderId="58" xfId="41" applyFont="1" applyFill="1" applyBorder="1" applyAlignment="1">
      <alignment horizontal="left" vertical="center" wrapText="1"/>
    </xf>
    <xf numFmtId="0" fontId="25" fillId="24" borderId="59" xfId="41" applyFont="1" applyFill="1" applyBorder="1" applyAlignment="1">
      <alignment horizontal="left" vertical="center" wrapText="1"/>
    </xf>
    <xf numFmtId="0" fontId="25" fillId="24" borderId="60" xfId="41" applyFont="1" applyFill="1" applyBorder="1" applyAlignment="1">
      <alignment horizontal="left" vertical="center" wrapText="1"/>
    </xf>
    <xf numFmtId="0" fontId="25" fillId="24" borderId="61" xfId="41" applyFont="1" applyFill="1" applyBorder="1" applyAlignment="1">
      <alignment horizontal="left" vertical="center" wrapText="1"/>
    </xf>
    <xf numFmtId="0" fontId="25" fillId="24" borderId="62" xfId="41" applyFont="1" applyFill="1" applyBorder="1" applyAlignment="1">
      <alignment horizontal="left" vertical="center" wrapText="1"/>
    </xf>
    <xf numFmtId="0" fontId="25" fillId="24" borderId="63" xfId="41" applyFont="1" applyFill="1" applyBorder="1" applyAlignment="1">
      <alignment horizontal="left" vertical="center" wrapText="1"/>
    </xf>
    <xf numFmtId="0" fontId="5" fillId="0" borderId="77" xfId="41" applyBorder="1" applyAlignment="1">
      <alignment horizontal="center" vertical="center"/>
    </xf>
    <xf numFmtId="0" fontId="5" fillId="0" borderId="10" xfId="41" applyBorder="1" applyAlignment="1">
      <alignment horizontal="center" vertical="center"/>
    </xf>
    <xf numFmtId="0" fontId="5" fillId="0" borderId="28" xfId="41" applyBorder="1" applyAlignment="1">
      <alignment horizontal="center" vertical="center"/>
    </xf>
    <xf numFmtId="0" fontId="5" fillId="0" borderId="39" xfId="4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A000000}"/>
    <cellStyle name="標準 3" xfId="44" xr:uid="{00000000-0005-0000-0000-00002B000000}"/>
    <cellStyle name="標準 4" xfId="45" xr:uid="{00000000-0005-0000-0000-00002C000000}"/>
    <cellStyle name="標準_○H20　利用報告書（データ送付用）" xfId="41" xr:uid="{00000000-0005-0000-0000-00002E000000}"/>
    <cellStyle name="良い" xfId="42" builtinId="26" customBuiltin="1"/>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C963B204-8690-4B6D-815C-083B24134C1D}"/>
            </a:ext>
          </a:extLst>
        </xdr:cNvPr>
        <xdr:cNvSpPr txBox="1">
          <a:spLocks noChangeArrowheads="1"/>
        </xdr:cNvSpPr>
      </xdr:nvSpPr>
      <xdr:spPr bwMode="auto">
        <a:xfrm>
          <a:off x="15158356" y="993321"/>
          <a:ext cx="2694215" cy="39460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343E1EB4-35DE-4669-8B8C-AACEEC4C8939}"/>
            </a:ext>
          </a:extLst>
        </xdr:cNvPr>
        <xdr:cNvSpPr txBox="1">
          <a:spLocks noChangeArrowheads="1"/>
        </xdr:cNvSpPr>
      </xdr:nvSpPr>
      <xdr:spPr bwMode="auto">
        <a:xfrm>
          <a:off x="15144749" y="5810249"/>
          <a:ext cx="2707821" cy="213632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BE506326-12BF-4536-A6D6-77A749A91392}"/>
            </a:ext>
          </a:extLst>
        </xdr:cNvPr>
        <xdr:cNvSpPr txBox="1">
          <a:spLocks noChangeArrowheads="1"/>
        </xdr:cNvSpPr>
      </xdr:nvSpPr>
      <xdr:spPr bwMode="auto">
        <a:xfrm>
          <a:off x="15144748" y="8082642"/>
          <a:ext cx="2690585" cy="1104900"/>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64E8E74C-22B9-40CF-90E7-4D38552B2E95}"/>
            </a:ext>
          </a:extLst>
        </xdr:cNvPr>
        <xdr:cNvSpPr txBox="1">
          <a:spLocks noChangeArrowheads="1"/>
        </xdr:cNvSpPr>
      </xdr:nvSpPr>
      <xdr:spPr bwMode="auto">
        <a:xfrm>
          <a:off x="15131143" y="3279320"/>
          <a:ext cx="2735035"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D0CD7EDF-2595-4161-B4E8-3C7C3CA94AAA}"/>
            </a:ext>
          </a:extLst>
        </xdr:cNvPr>
        <xdr:cNvSpPr>
          <a:spLocks noChangeArrowheads="1"/>
        </xdr:cNvSpPr>
      </xdr:nvSpPr>
      <xdr:spPr bwMode="auto">
        <a:xfrm>
          <a:off x="15144749" y="2367642"/>
          <a:ext cx="2680607" cy="820964"/>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3E386308-BDEC-4BCE-9582-E5852F0B212A}"/>
            </a:ext>
          </a:extLst>
        </xdr:cNvPr>
        <xdr:cNvSpPr txBox="1">
          <a:spLocks noChangeArrowheads="1"/>
        </xdr:cNvSpPr>
      </xdr:nvSpPr>
      <xdr:spPr bwMode="auto">
        <a:xfrm>
          <a:off x="15161077" y="1499508"/>
          <a:ext cx="2694215" cy="772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BEE9537C-E1CA-4491-89E8-EE6AE16A3303}"/>
            </a:ext>
          </a:extLst>
        </xdr:cNvPr>
        <xdr:cNvSpPr txBox="1">
          <a:spLocks noChangeArrowheads="1"/>
        </xdr:cNvSpPr>
      </xdr:nvSpPr>
      <xdr:spPr bwMode="auto">
        <a:xfrm>
          <a:off x="15144749" y="989239"/>
          <a:ext cx="2715986" cy="391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4E646AAB-4330-41C1-8F16-9ADA33B6BFCD}"/>
            </a:ext>
          </a:extLst>
        </xdr:cNvPr>
        <xdr:cNvSpPr txBox="1">
          <a:spLocks noChangeArrowheads="1"/>
        </xdr:cNvSpPr>
      </xdr:nvSpPr>
      <xdr:spPr bwMode="auto">
        <a:xfrm>
          <a:off x="15131142" y="5829299"/>
          <a:ext cx="2729592" cy="211727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E5048868-F27B-4437-BBA5-565C1123C3FA}"/>
            </a:ext>
          </a:extLst>
        </xdr:cNvPr>
        <xdr:cNvSpPr txBox="1">
          <a:spLocks noChangeArrowheads="1"/>
        </xdr:cNvSpPr>
      </xdr:nvSpPr>
      <xdr:spPr bwMode="auto">
        <a:xfrm>
          <a:off x="15131141" y="8082642"/>
          <a:ext cx="2712356" cy="1096736"/>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AEA67F39-970F-4AEB-A513-015C8C57F2DB}"/>
            </a:ext>
          </a:extLst>
        </xdr:cNvPr>
        <xdr:cNvSpPr txBox="1">
          <a:spLocks noChangeArrowheads="1"/>
        </xdr:cNvSpPr>
      </xdr:nvSpPr>
      <xdr:spPr bwMode="auto">
        <a:xfrm>
          <a:off x="15117536" y="3298370"/>
          <a:ext cx="2756806"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6B7B972B-A162-4D71-94B6-FBC2C3E8E013}"/>
            </a:ext>
          </a:extLst>
        </xdr:cNvPr>
        <xdr:cNvSpPr>
          <a:spLocks noChangeArrowheads="1"/>
        </xdr:cNvSpPr>
      </xdr:nvSpPr>
      <xdr:spPr bwMode="auto">
        <a:xfrm>
          <a:off x="15131142" y="2373085"/>
          <a:ext cx="2702378" cy="834571"/>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2C558F60-79F7-4964-8244-4E2C8F3DE7A7}"/>
            </a:ext>
          </a:extLst>
        </xdr:cNvPr>
        <xdr:cNvSpPr txBox="1">
          <a:spLocks noChangeArrowheads="1"/>
        </xdr:cNvSpPr>
      </xdr:nvSpPr>
      <xdr:spPr bwMode="auto">
        <a:xfrm>
          <a:off x="15147470" y="1492704"/>
          <a:ext cx="2715986" cy="785132"/>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FF0000"/>
          </a:solidFill>
          <a:round/>
          <a:headEnd/>
          <a:tailEnd/>
        </a:ln>
        <a:extLst>
          <a:ext uri="{909E8E84-426E-40DD-AFC4-6F175D3DCCD1}">
            <a14:hiddenFill xmlns:a14="http://schemas.microsoft.com/office/drawing/2010/main">
              <a:solidFill>
                <a:srgbClr val="FFFFFF"/>
              </a:solidFill>
            </a14:hiddenFill>
          </a:ext>
        </a:ex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AK38"/>
  <sheetViews>
    <sheetView showGridLines="0" tabSelected="1" view="pageBreakPreview" zoomScale="85" zoomScaleNormal="85" zoomScaleSheetLayoutView="85" workbookViewId="0">
      <selection activeCell="U53" sqref="U53"/>
    </sheetView>
  </sheetViews>
  <sheetFormatPr defaultColWidth="9" defaultRowHeight="13.5" x14ac:dyDescent="0.15"/>
  <cols>
    <col min="1" max="1" width="2.375" style="1" customWidth="1"/>
    <col min="2" max="2" width="8.25" style="1" customWidth="1"/>
    <col min="3" max="3" width="8.375" style="2" customWidth="1"/>
    <col min="4" max="4" width="8.375" style="27" customWidth="1"/>
    <col min="5" max="5" width="8.375" style="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6" t="s">
        <v>53</v>
      </c>
      <c r="AG1" s="2" t="s">
        <v>42</v>
      </c>
    </row>
    <row r="2" spans="2:37" ht="35.25" customHeight="1" thickBot="1" x14ac:dyDescent="0.2">
      <c r="B2" s="112" t="s">
        <v>1</v>
      </c>
      <c r="C2" s="112"/>
      <c r="D2" s="112"/>
      <c r="E2" s="112"/>
      <c r="F2" s="112"/>
      <c r="G2" s="112"/>
      <c r="H2" s="17" t="s">
        <v>30</v>
      </c>
      <c r="I2" s="18"/>
      <c r="J2" s="19"/>
      <c r="K2" s="19"/>
      <c r="L2" s="19"/>
      <c r="M2" s="20"/>
      <c r="N2" s="73" t="s">
        <v>45</v>
      </c>
      <c r="O2" s="94"/>
      <c r="P2" s="95"/>
      <c r="Q2" s="96"/>
      <c r="R2" s="3"/>
      <c r="S2" s="124" t="s">
        <v>41</v>
      </c>
      <c r="T2" s="125"/>
      <c r="U2" s="74"/>
      <c r="W2" s="84" t="s">
        <v>59</v>
      </c>
      <c r="X2" s="85"/>
      <c r="Y2" s="85"/>
      <c r="Z2" s="85"/>
      <c r="AA2" s="85"/>
      <c r="AB2" s="85"/>
      <c r="AC2" s="85"/>
      <c r="AD2" s="85"/>
      <c r="AE2" s="85"/>
      <c r="AF2" s="85"/>
      <c r="AG2" s="85"/>
      <c r="AH2" s="85"/>
      <c r="AI2" s="85"/>
      <c r="AJ2" s="85"/>
      <c r="AK2" s="85"/>
    </row>
    <row r="3" spans="2:37" ht="13.5" customHeight="1" x14ac:dyDescent="0.15">
      <c r="B3" s="176" t="s">
        <v>38</v>
      </c>
      <c r="C3" s="178"/>
      <c r="D3" s="92" t="s">
        <v>39</v>
      </c>
      <c r="E3" s="178"/>
      <c r="F3" s="180" t="s">
        <v>40</v>
      </c>
      <c r="G3" s="182"/>
      <c r="I3" s="120"/>
      <c r="J3" s="120"/>
      <c r="K3" s="120"/>
      <c r="L3" s="120"/>
      <c r="M3" s="120"/>
      <c r="N3" s="119"/>
      <c r="O3" s="119"/>
      <c r="P3" s="119"/>
      <c r="W3" s="85"/>
      <c r="X3" s="85"/>
      <c r="Y3" s="85"/>
      <c r="Z3" s="85"/>
      <c r="AA3" s="85"/>
      <c r="AB3" s="85"/>
      <c r="AC3" s="85"/>
      <c r="AD3" s="85"/>
      <c r="AE3" s="85"/>
      <c r="AF3" s="85"/>
      <c r="AG3" s="85"/>
      <c r="AH3" s="85"/>
      <c r="AI3" s="85"/>
      <c r="AJ3" s="85"/>
      <c r="AK3" s="85"/>
    </row>
    <row r="4" spans="2:37" ht="14.25" customHeight="1" thickBot="1" x14ac:dyDescent="0.2">
      <c r="B4" s="177"/>
      <c r="C4" s="179"/>
      <c r="D4" s="93"/>
      <c r="E4" s="179"/>
      <c r="F4" s="181"/>
      <c r="G4" s="182"/>
    </row>
    <row r="5" spans="2:37" ht="18.75" customHeight="1" thickBot="1" x14ac:dyDescent="0.2">
      <c r="Q5" s="4" t="s">
        <v>34</v>
      </c>
      <c r="R5" s="5"/>
      <c r="S5" s="5"/>
      <c r="T5" s="5"/>
    </row>
    <row r="6" spans="2:37" ht="21.95" customHeight="1" x14ac:dyDescent="0.2">
      <c r="C6" s="126" t="s">
        <v>0</v>
      </c>
      <c r="D6" s="127"/>
      <c r="E6" s="133"/>
      <c r="F6" s="134"/>
      <c r="G6" s="134"/>
      <c r="H6" s="135"/>
      <c r="I6" s="113" t="s">
        <v>2</v>
      </c>
      <c r="J6" s="114"/>
      <c r="K6" s="114"/>
      <c r="L6" s="114"/>
      <c r="M6" s="115"/>
      <c r="N6" s="192"/>
      <c r="O6" s="193"/>
      <c r="Q6" s="121" t="s">
        <v>3</v>
      </c>
      <c r="R6" s="122"/>
      <c r="S6" s="123"/>
      <c r="T6" s="35"/>
      <c r="U6" s="38" t="s">
        <v>32</v>
      </c>
    </row>
    <row r="7" spans="2:37" ht="21.95" customHeight="1" x14ac:dyDescent="0.15">
      <c r="C7" s="86" t="s">
        <v>36</v>
      </c>
      <c r="D7" s="87"/>
      <c r="E7" s="199"/>
      <c r="F7" s="200"/>
      <c r="G7" s="200"/>
      <c r="H7" s="201"/>
      <c r="I7" s="116" t="s">
        <v>4</v>
      </c>
      <c r="J7" s="117"/>
      <c r="K7" s="117"/>
      <c r="L7" s="117"/>
      <c r="M7" s="118"/>
      <c r="N7" s="65"/>
      <c r="O7" s="28" t="s">
        <v>46</v>
      </c>
      <c r="Q7" s="55" t="s">
        <v>49</v>
      </c>
      <c r="R7" s="59"/>
      <c r="S7" s="57" t="s">
        <v>52</v>
      </c>
      <c r="T7" s="34"/>
      <c r="U7" s="54" t="s">
        <v>50</v>
      </c>
    </row>
    <row r="8" spans="2:37" ht="21.95" customHeight="1" thickBot="1" x14ac:dyDescent="0.2">
      <c r="C8" s="86" t="s">
        <v>37</v>
      </c>
      <c r="D8" s="87"/>
      <c r="E8" s="139"/>
      <c r="F8" s="140"/>
      <c r="G8" s="140"/>
      <c r="H8" s="141"/>
      <c r="I8" s="136" t="s">
        <v>6</v>
      </c>
      <c r="J8" s="137"/>
      <c r="K8" s="137"/>
      <c r="L8" s="137"/>
      <c r="M8" s="138"/>
      <c r="N8" s="66"/>
      <c r="O8" s="29" t="s">
        <v>46</v>
      </c>
      <c r="Q8" s="56" t="s">
        <v>51</v>
      </c>
      <c r="R8" s="60"/>
      <c r="S8" s="58" t="s">
        <v>52</v>
      </c>
      <c r="T8" s="37"/>
      <c r="U8" s="39" t="s">
        <v>50</v>
      </c>
    </row>
    <row r="9" spans="2:37" ht="21.95" customHeight="1" thickTop="1" thickBot="1" x14ac:dyDescent="0.2">
      <c r="C9" s="88" t="s">
        <v>7</v>
      </c>
      <c r="D9" s="89"/>
      <c r="E9" s="97" t="s">
        <v>31</v>
      </c>
      <c r="F9" s="99"/>
      <c r="G9" s="100"/>
      <c r="H9" s="101"/>
      <c r="I9" s="163" t="s">
        <v>8</v>
      </c>
      <c r="J9" s="164"/>
      <c r="K9" s="164"/>
      <c r="L9" s="164"/>
      <c r="M9" s="165"/>
      <c r="N9" s="65"/>
      <c r="O9" s="42" t="s">
        <v>46</v>
      </c>
      <c r="Q9" s="160" t="s">
        <v>9</v>
      </c>
      <c r="R9" s="161"/>
      <c r="S9" s="162"/>
      <c r="T9" s="36"/>
      <c r="U9" s="40" t="s">
        <v>5</v>
      </c>
    </row>
    <row r="10" spans="2:37" ht="21.95" customHeight="1" thickBot="1" x14ac:dyDescent="0.2">
      <c r="C10" s="90"/>
      <c r="D10" s="91"/>
      <c r="E10" s="98"/>
      <c r="F10" s="102"/>
      <c r="G10" s="102"/>
      <c r="H10" s="103"/>
      <c r="I10" s="166" t="s">
        <v>28</v>
      </c>
      <c r="J10" s="167"/>
      <c r="K10" s="167"/>
      <c r="L10" s="167"/>
      <c r="M10" s="168"/>
      <c r="N10" s="64"/>
      <c r="O10" s="41" t="s">
        <v>33</v>
      </c>
    </row>
    <row r="11" spans="2:37" ht="20.100000000000001" customHeight="1" x14ac:dyDescent="0.15">
      <c r="R11" s="169"/>
      <c r="S11" s="169"/>
    </row>
    <row r="12" spans="2:37" s="2" customFormat="1" ht="20.100000000000001" customHeight="1" x14ac:dyDescent="0.15">
      <c r="B12" s="110" t="s">
        <v>10</v>
      </c>
      <c r="C12" s="128" t="s">
        <v>29</v>
      </c>
      <c r="D12" s="129"/>
      <c r="E12" s="130"/>
      <c r="F12" s="131" t="s">
        <v>11</v>
      </c>
      <c r="G12" s="131" t="s">
        <v>12</v>
      </c>
      <c r="H12" s="131" t="s">
        <v>13</v>
      </c>
      <c r="I12" s="156" t="s">
        <v>14</v>
      </c>
      <c r="J12" s="157"/>
      <c r="K12" s="144" t="s">
        <v>15</v>
      </c>
      <c r="L12" s="145"/>
      <c r="M12" s="145"/>
      <c r="N12" s="145"/>
      <c r="O12" s="146"/>
      <c r="P12" s="110" t="s">
        <v>16</v>
      </c>
      <c r="Q12" s="6" t="s">
        <v>17</v>
      </c>
      <c r="R12" s="104" t="s">
        <v>18</v>
      </c>
      <c r="S12" s="105"/>
      <c r="T12" s="105"/>
      <c r="U12" s="106"/>
    </row>
    <row r="13" spans="2:37" ht="20.100000000000001" customHeight="1" x14ac:dyDescent="0.15">
      <c r="B13" s="111"/>
      <c r="C13" s="8" t="s">
        <v>19</v>
      </c>
      <c r="D13" s="32" t="s">
        <v>20</v>
      </c>
      <c r="E13" s="31" t="s">
        <v>58</v>
      </c>
      <c r="F13" s="132"/>
      <c r="G13" s="132"/>
      <c r="H13" s="132"/>
      <c r="I13" s="158"/>
      <c r="J13" s="159"/>
      <c r="K13" s="147" t="s">
        <v>21</v>
      </c>
      <c r="L13" s="148"/>
      <c r="M13" s="149" t="s">
        <v>35</v>
      </c>
      <c r="N13" s="150"/>
      <c r="O13" s="9" t="s">
        <v>22</v>
      </c>
      <c r="P13" s="111"/>
      <c r="Q13" s="7" t="s">
        <v>23</v>
      </c>
      <c r="R13" s="107" t="s">
        <v>24</v>
      </c>
      <c r="S13" s="108"/>
      <c r="T13" s="108"/>
      <c r="U13" s="109"/>
    </row>
    <row r="14" spans="2:37" ht="24.75" customHeight="1" x14ac:dyDescent="0.15">
      <c r="B14" s="78"/>
      <c r="C14" s="43"/>
      <c r="D14" s="68"/>
      <c r="E14" s="67"/>
      <c r="F14" s="76">
        <f>D14-C14-E14</f>
        <v>0</v>
      </c>
      <c r="G14" s="76">
        <f>IF(F14=0,0,IF(F14&lt;TIME(1,0,0),TIME(1,0,0),CEILING(MROUND(F14,"0:15"),"0:15")))</f>
        <v>0</v>
      </c>
      <c r="H14" s="44">
        <f>G14*2000/ TIME(1,0,0)</f>
        <v>0</v>
      </c>
      <c r="I14" s="154">
        <f>IF(SUM($AC$14:AC14)&lt;=$N$10,AC14,MAX(0,$N$10))</f>
        <v>0</v>
      </c>
      <c r="J14" s="155"/>
      <c r="K14" s="153"/>
      <c r="L14" s="152"/>
      <c r="M14" s="151"/>
      <c r="N14" s="152"/>
      <c r="O14" s="61"/>
      <c r="P14" s="62"/>
      <c r="Q14" s="62"/>
      <c r="R14" s="153"/>
      <c r="S14" s="151"/>
      <c r="T14" s="152"/>
      <c r="U14" s="10" t="s">
        <v>27</v>
      </c>
      <c r="AC14" s="1">
        <f>0.1*H14</f>
        <v>0</v>
      </c>
    </row>
    <row r="15" spans="2:37" ht="24.75" customHeight="1" x14ac:dyDescent="0.15">
      <c r="B15" s="69"/>
      <c r="C15" s="43"/>
      <c r="D15" s="68"/>
      <c r="E15" s="67"/>
      <c r="F15" s="76">
        <f t="shared" ref="F15:F33" si="0">D15-C15-E15</f>
        <v>0</v>
      </c>
      <c r="G15" s="76">
        <f t="shared" ref="G15:G33" si="1">IF(F15=0,0,IF(F15&lt;TIME(1,0,0),TIME(1,0,0),CEILING(MROUND(F15,"0:15"),"0:15")))</f>
        <v>0</v>
      </c>
      <c r="H15" s="44">
        <f t="shared" ref="H15:H33" si="2">G15*2000/ TIME(1,0,0)</f>
        <v>0</v>
      </c>
      <c r="I15" s="154">
        <f>IF(SUM($AC$14:AC15) &lt;=$N$10,AC15, MAX(0,$N$10-SUM($I$14:I14)))</f>
        <v>0</v>
      </c>
      <c r="J15" s="155"/>
      <c r="K15" s="153"/>
      <c r="L15" s="152"/>
      <c r="M15" s="151"/>
      <c r="N15" s="152"/>
      <c r="O15" s="61"/>
      <c r="P15" s="62"/>
      <c r="Q15" s="62"/>
      <c r="R15" s="153"/>
      <c r="S15" s="151"/>
      <c r="T15" s="152"/>
      <c r="U15" s="10" t="s">
        <v>27</v>
      </c>
      <c r="AC15" s="1">
        <f t="shared" ref="AC15:AC33" si="3">0.1*H15</f>
        <v>0</v>
      </c>
    </row>
    <row r="16" spans="2:37" ht="24.75" customHeight="1" x14ac:dyDescent="0.15">
      <c r="B16" s="69"/>
      <c r="C16" s="43"/>
      <c r="D16" s="83"/>
      <c r="E16" s="67"/>
      <c r="F16" s="76">
        <f t="shared" si="0"/>
        <v>0</v>
      </c>
      <c r="G16" s="76">
        <f t="shared" si="1"/>
        <v>0</v>
      </c>
      <c r="H16" s="44">
        <f t="shared" si="2"/>
        <v>0</v>
      </c>
      <c r="I16" s="154">
        <f>IF(SUM($AC$14:AC16) &lt;=$N$10,AC16, MAX(0,$N$10-SUM($I$14:I15)))</f>
        <v>0</v>
      </c>
      <c r="J16" s="155"/>
      <c r="K16" s="153"/>
      <c r="L16" s="152"/>
      <c r="M16" s="151"/>
      <c r="N16" s="152"/>
      <c r="O16" s="61"/>
      <c r="P16" s="62"/>
      <c r="Q16" s="62"/>
      <c r="R16" s="153"/>
      <c r="S16" s="151"/>
      <c r="T16" s="152"/>
      <c r="U16" s="10" t="s">
        <v>27</v>
      </c>
      <c r="AC16" s="1">
        <f t="shared" si="3"/>
        <v>0</v>
      </c>
    </row>
    <row r="17" spans="2:29" ht="24.75" customHeight="1" x14ac:dyDescent="0.15">
      <c r="B17" s="69"/>
      <c r="C17" s="43"/>
      <c r="D17" s="46"/>
      <c r="E17" s="67"/>
      <c r="F17" s="76">
        <f t="shared" si="0"/>
        <v>0</v>
      </c>
      <c r="G17" s="76">
        <f t="shared" si="1"/>
        <v>0</v>
      </c>
      <c r="H17" s="44">
        <f t="shared" si="2"/>
        <v>0</v>
      </c>
      <c r="I17" s="154">
        <f>IF(SUM($AC$14:AC17) &lt;=$N$10,AC17, MAX(0,$N$10-SUM($I$14:I16)))</f>
        <v>0</v>
      </c>
      <c r="J17" s="155"/>
      <c r="K17" s="153"/>
      <c r="L17" s="152"/>
      <c r="M17" s="151"/>
      <c r="N17" s="152"/>
      <c r="O17" s="61"/>
      <c r="P17" s="62"/>
      <c r="Q17" s="62"/>
      <c r="R17" s="153"/>
      <c r="S17" s="151"/>
      <c r="T17" s="152"/>
      <c r="U17" s="10" t="s">
        <v>27</v>
      </c>
      <c r="AC17" s="1">
        <f t="shared" si="3"/>
        <v>0</v>
      </c>
    </row>
    <row r="18" spans="2:29" ht="26.1" customHeight="1" x14ac:dyDescent="0.15">
      <c r="B18" s="69"/>
      <c r="C18" s="43"/>
      <c r="D18" s="46"/>
      <c r="E18" s="67"/>
      <c r="F18" s="76">
        <f t="shared" si="0"/>
        <v>0</v>
      </c>
      <c r="G18" s="76">
        <f t="shared" si="1"/>
        <v>0</v>
      </c>
      <c r="H18" s="44">
        <f t="shared" si="2"/>
        <v>0</v>
      </c>
      <c r="I18" s="154">
        <f>IF(SUM($AC$14:AC18) &lt;=$N$10,AC18, MAX(0,$N$10-SUM($I$14:I17)))</f>
        <v>0</v>
      </c>
      <c r="J18" s="155"/>
      <c r="K18" s="153"/>
      <c r="L18" s="152"/>
      <c r="M18" s="151"/>
      <c r="N18" s="152"/>
      <c r="O18" s="61"/>
      <c r="P18" s="62"/>
      <c r="Q18" s="62"/>
      <c r="R18" s="153"/>
      <c r="S18" s="151"/>
      <c r="T18" s="152"/>
      <c r="U18" s="10" t="s">
        <v>27</v>
      </c>
      <c r="AC18" s="1">
        <f t="shared" si="3"/>
        <v>0</v>
      </c>
    </row>
    <row r="19" spans="2:29" ht="26.1" customHeight="1" x14ac:dyDescent="0.15">
      <c r="B19" s="69"/>
      <c r="C19" s="43"/>
      <c r="D19" s="46"/>
      <c r="E19" s="67"/>
      <c r="F19" s="76">
        <f t="shared" si="0"/>
        <v>0</v>
      </c>
      <c r="G19" s="76">
        <f t="shared" si="1"/>
        <v>0</v>
      </c>
      <c r="H19" s="44">
        <f t="shared" si="2"/>
        <v>0</v>
      </c>
      <c r="I19" s="154">
        <f>IF(SUM($AC$14:AC19) &lt;=$N$10,AC19, MAX(0,$N$10-SUM($I$14:I18)))</f>
        <v>0</v>
      </c>
      <c r="J19" s="155"/>
      <c r="K19" s="153"/>
      <c r="L19" s="152"/>
      <c r="M19" s="142"/>
      <c r="N19" s="143"/>
      <c r="O19" s="61"/>
      <c r="P19" s="62"/>
      <c r="Q19" s="62"/>
      <c r="R19" s="153"/>
      <c r="S19" s="151"/>
      <c r="T19" s="152"/>
      <c r="U19" s="10" t="s">
        <v>27</v>
      </c>
      <c r="AC19" s="1">
        <f t="shared" si="3"/>
        <v>0</v>
      </c>
    </row>
    <row r="20" spans="2:29" ht="26.1" customHeight="1" x14ac:dyDescent="0.15">
      <c r="B20" s="69"/>
      <c r="C20" s="43"/>
      <c r="D20" s="46"/>
      <c r="E20" s="67"/>
      <c r="F20" s="76">
        <f t="shared" si="0"/>
        <v>0</v>
      </c>
      <c r="G20" s="76">
        <f t="shared" si="1"/>
        <v>0</v>
      </c>
      <c r="H20" s="44">
        <f t="shared" si="2"/>
        <v>0</v>
      </c>
      <c r="I20" s="154">
        <f>IF(SUM($AC$14:AC20) &lt;=$N$10,AC20, MAX(0,$N$10-SUM($I$14:I19)))</f>
        <v>0</v>
      </c>
      <c r="J20" s="155"/>
      <c r="K20" s="153"/>
      <c r="L20" s="152"/>
      <c r="M20" s="142"/>
      <c r="N20" s="143"/>
      <c r="O20" s="61"/>
      <c r="P20" s="62"/>
      <c r="Q20" s="62"/>
      <c r="R20" s="153"/>
      <c r="S20" s="151"/>
      <c r="T20" s="152"/>
      <c r="U20" s="10" t="s">
        <v>27</v>
      </c>
      <c r="AC20" s="1">
        <f t="shared" si="3"/>
        <v>0</v>
      </c>
    </row>
    <row r="21" spans="2:29" ht="26.1" customHeight="1" x14ac:dyDescent="0.15">
      <c r="B21" s="69"/>
      <c r="C21" s="43"/>
      <c r="D21" s="46"/>
      <c r="E21" s="67"/>
      <c r="F21" s="76">
        <f t="shared" si="0"/>
        <v>0</v>
      </c>
      <c r="G21" s="76">
        <f t="shared" si="1"/>
        <v>0</v>
      </c>
      <c r="H21" s="44">
        <f t="shared" si="2"/>
        <v>0</v>
      </c>
      <c r="I21" s="154">
        <f>IF(SUM($AC$14:AC21) &lt;=$N$10,AC21, MAX(0,$N$10-SUM($I$14:I20)))</f>
        <v>0</v>
      </c>
      <c r="J21" s="155"/>
      <c r="K21" s="153"/>
      <c r="L21" s="152"/>
      <c r="M21" s="142"/>
      <c r="N21" s="143"/>
      <c r="O21" s="61"/>
      <c r="P21" s="62"/>
      <c r="Q21" s="62"/>
      <c r="R21" s="153"/>
      <c r="S21" s="151"/>
      <c r="T21" s="152"/>
      <c r="U21" s="10" t="s">
        <v>27</v>
      </c>
      <c r="AC21" s="1">
        <f t="shared" si="3"/>
        <v>0</v>
      </c>
    </row>
    <row r="22" spans="2:29" ht="26.1" customHeight="1" x14ac:dyDescent="0.15">
      <c r="B22" s="69"/>
      <c r="C22" s="43"/>
      <c r="D22" s="46"/>
      <c r="E22" s="67"/>
      <c r="F22" s="76">
        <f t="shared" si="0"/>
        <v>0</v>
      </c>
      <c r="G22" s="76">
        <f t="shared" si="1"/>
        <v>0</v>
      </c>
      <c r="H22" s="44">
        <f t="shared" si="2"/>
        <v>0</v>
      </c>
      <c r="I22" s="154">
        <f>IF(SUM($AC$14:AC22) &lt;=$N$10,AC22, MAX(0,$N$10-SUM($I$14:I21)))</f>
        <v>0</v>
      </c>
      <c r="J22" s="155"/>
      <c r="K22" s="153"/>
      <c r="L22" s="152"/>
      <c r="M22" s="142"/>
      <c r="N22" s="143"/>
      <c r="O22" s="61"/>
      <c r="P22" s="62"/>
      <c r="Q22" s="62"/>
      <c r="R22" s="153"/>
      <c r="S22" s="151"/>
      <c r="T22" s="152"/>
      <c r="U22" s="10" t="s">
        <v>27</v>
      </c>
      <c r="AC22" s="1">
        <f t="shared" si="3"/>
        <v>0</v>
      </c>
    </row>
    <row r="23" spans="2:29" ht="26.1" customHeight="1" x14ac:dyDescent="0.15">
      <c r="B23" s="69"/>
      <c r="C23" s="43"/>
      <c r="D23" s="46"/>
      <c r="E23" s="67"/>
      <c r="F23" s="76">
        <f t="shared" si="0"/>
        <v>0</v>
      </c>
      <c r="G23" s="76">
        <f t="shared" si="1"/>
        <v>0</v>
      </c>
      <c r="H23" s="44">
        <f t="shared" si="2"/>
        <v>0</v>
      </c>
      <c r="I23" s="154">
        <f>IF(SUM($AC$14:AC23) &lt;=$N$10,AC23, MAX(0,$N$10-SUM($I$14:I22)))</f>
        <v>0</v>
      </c>
      <c r="J23" s="155"/>
      <c r="K23" s="153"/>
      <c r="L23" s="152"/>
      <c r="M23" s="142"/>
      <c r="N23" s="143"/>
      <c r="O23" s="61"/>
      <c r="P23" s="62"/>
      <c r="Q23" s="62"/>
      <c r="R23" s="153"/>
      <c r="S23" s="151"/>
      <c r="T23" s="152"/>
      <c r="U23" s="10" t="s">
        <v>27</v>
      </c>
      <c r="AC23" s="1">
        <f t="shared" si="3"/>
        <v>0</v>
      </c>
    </row>
    <row r="24" spans="2:29" ht="26.1" customHeight="1" x14ac:dyDescent="0.15">
      <c r="B24" s="69"/>
      <c r="C24" s="43"/>
      <c r="D24" s="46"/>
      <c r="E24" s="67"/>
      <c r="F24" s="76">
        <f t="shared" si="0"/>
        <v>0</v>
      </c>
      <c r="G24" s="76">
        <f t="shared" si="1"/>
        <v>0</v>
      </c>
      <c r="H24" s="44">
        <f t="shared" si="2"/>
        <v>0</v>
      </c>
      <c r="I24" s="154">
        <f>IF(SUM($AC$14:AC24) &lt;=$N$10,AC24, MAX(0,$N$10-SUM($I$14:I23)))</f>
        <v>0</v>
      </c>
      <c r="J24" s="155"/>
      <c r="K24" s="153"/>
      <c r="L24" s="152"/>
      <c r="M24" s="142"/>
      <c r="N24" s="143"/>
      <c r="O24" s="61"/>
      <c r="P24" s="62"/>
      <c r="Q24" s="62"/>
      <c r="R24" s="153"/>
      <c r="S24" s="151"/>
      <c r="T24" s="152"/>
      <c r="U24" s="10" t="s">
        <v>27</v>
      </c>
      <c r="AC24" s="1">
        <f>0.1*H24</f>
        <v>0</v>
      </c>
    </row>
    <row r="25" spans="2:29" ht="26.1" customHeight="1" x14ac:dyDescent="0.15">
      <c r="B25" s="69"/>
      <c r="C25" s="43"/>
      <c r="D25" s="46"/>
      <c r="E25" s="67"/>
      <c r="F25" s="76">
        <f t="shared" si="0"/>
        <v>0</v>
      </c>
      <c r="G25" s="76">
        <f t="shared" si="1"/>
        <v>0</v>
      </c>
      <c r="H25" s="44">
        <f t="shared" si="2"/>
        <v>0</v>
      </c>
      <c r="I25" s="154">
        <f>IF(SUM($AC$14:AC25) &lt;=$N$10,AC25, MAX(0,$N$10-SUM($I$14:I24)))</f>
        <v>0</v>
      </c>
      <c r="J25" s="155"/>
      <c r="K25" s="153"/>
      <c r="L25" s="152"/>
      <c r="M25" s="142"/>
      <c r="N25" s="143"/>
      <c r="O25" s="61"/>
      <c r="P25" s="62"/>
      <c r="Q25" s="62"/>
      <c r="R25" s="153"/>
      <c r="S25" s="151"/>
      <c r="T25" s="152"/>
      <c r="U25" s="10" t="s">
        <v>27</v>
      </c>
      <c r="AC25" s="1">
        <f t="shared" si="3"/>
        <v>0</v>
      </c>
    </row>
    <row r="26" spans="2:29" ht="26.1" customHeight="1" x14ac:dyDescent="0.15">
      <c r="B26" s="69"/>
      <c r="C26" s="43"/>
      <c r="D26" s="46"/>
      <c r="E26" s="67"/>
      <c r="F26" s="76">
        <f t="shared" si="0"/>
        <v>0</v>
      </c>
      <c r="G26" s="76">
        <f t="shared" si="1"/>
        <v>0</v>
      </c>
      <c r="H26" s="44">
        <f t="shared" si="2"/>
        <v>0</v>
      </c>
      <c r="I26" s="154">
        <f>IF(SUM($AC$14:AC26) &lt;=$N$10,AC26, MAX(0,$N$10-SUM($I$14:I25)))</f>
        <v>0</v>
      </c>
      <c r="J26" s="155"/>
      <c r="K26" s="153"/>
      <c r="L26" s="152"/>
      <c r="M26" s="142"/>
      <c r="N26" s="143"/>
      <c r="O26" s="61"/>
      <c r="P26" s="62"/>
      <c r="Q26" s="62"/>
      <c r="R26" s="153"/>
      <c r="S26" s="151"/>
      <c r="T26" s="152"/>
      <c r="U26" s="10" t="s">
        <v>27</v>
      </c>
      <c r="AC26" s="1">
        <f t="shared" si="3"/>
        <v>0</v>
      </c>
    </row>
    <row r="27" spans="2:29" ht="26.1" customHeight="1" x14ac:dyDescent="0.15">
      <c r="B27" s="69"/>
      <c r="C27" s="43"/>
      <c r="D27" s="46"/>
      <c r="E27" s="67"/>
      <c r="F27" s="76">
        <f t="shared" si="0"/>
        <v>0</v>
      </c>
      <c r="G27" s="76">
        <f t="shared" si="1"/>
        <v>0</v>
      </c>
      <c r="H27" s="44">
        <f t="shared" si="2"/>
        <v>0</v>
      </c>
      <c r="I27" s="154">
        <f>IF(SUM($AC$14:AC27) &lt;=$N$10,AC27, MAX(0,$N$10-SUM($I$14:I26)))</f>
        <v>0</v>
      </c>
      <c r="J27" s="155"/>
      <c r="K27" s="153"/>
      <c r="L27" s="152"/>
      <c r="M27" s="142"/>
      <c r="N27" s="143"/>
      <c r="O27" s="61"/>
      <c r="P27" s="62"/>
      <c r="Q27" s="62"/>
      <c r="R27" s="153"/>
      <c r="S27" s="151"/>
      <c r="T27" s="152"/>
      <c r="U27" s="10" t="s">
        <v>27</v>
      </c>
      <c r="AC27" s="1">
        <f t="shared" si="3"/>
        <v>0</v>
      </c>
    </row>
    <row r="28" spans="2:29" ht="26.1" customHeight="1" x14ac:dyDescent="0.15">
      <c r="B28" s="69"/>
      <c r="C28" s="43"/>
      <c r="D28" s="46"/>
      <c r="E28" s="67"/>
      <c r="F28" s="76">
        <f t="shared" si="0"/>
        <v>0</v>
      </c>
      <c r="G28" s="76">
        <f t="shared" si="1"/>
        <v>0</v>
      </c>
      <c r="H28" s="44">
        <f t="shared" si="2"/>
        <v>0</v>
      </c>
      <c r="I28" s="154">
        <f>IF(SUM($AC$14:AC28) &lt;=$N$10,AC28, MAX(0,$N$10-SUM($I$14:I27)))</f>
        <v>0</v>
      </c>
      <c r="J28" s="155"/>
      <c r="K28" s="153"/>
      <c r="L28" s="152"/>
      <c r="M28" s="142"/>
      <c r="N28" s="143"/>
      <c r="O28" s="61"/>
      <c r="P28" s="62"/>
      <c r="Q28" s="62"/>
      <c r="R28" s="153"/>
      <c r="S28" s="151"/>
      <c r="T28" s="152"/>
      <c r="U28" s="10" t="s">
        <v>27</v>
      </c>
      <c r="AC28" s="1">
        <f t="shared" si="3"/>
        <v>0</v>
      </c>
    </row>
    <row r="29" spans="2:29" ht="26.1" customHeight="1" x14ac:dyDescent="0.15">
      <c r="B29" s="69"/>
      <c r="C29" s="43"/>
      <c r="D29" s="46"/>
      <c r="E29" s="67"/>
      <c r="F29" s="76">
        <f t="shared" si="0"/>
        <v>0</v>
      </c>
      <c r="G29" s="76">
        <f t="shared" si="1"/>
        <v>0</v>
      </c>
      <c r="H29" s="44">
        <f t="shared" si="2"/>
        <v>0</v>
      </c>
      <c r="I29" s="154">
        <f>IF(SUM($AC$14:AC29) &lt;=$N$10,AC29, MAX(0,$N$10-SUM($I$14:I28)))</f>
        <v>0</v>
      </c>
      <c r="J29" s="155"/>
      <c r="K29" s="153"/>
      <c r="L29" s="152"/>
      <c r="M29" s="142"/>
      <c r="N29" s="143"/>
      <c r="O29" s="61"/>
      <c r="P29" s="62"/>
      <c r="Q29" s="62"/>
      <c r="R29" s="153"/>
      <c r="S29" s="151"/>
      <c r="T29" s="152"/>
      <c r="U29" s="10" t="s">
        <v>27</v>
      </c>
      <c r="AC29" s="1">
        <f t="shared" si="3"/>
        <v>0</v>
      </c>
    </row>
    <row r="30" spans="2:29" ht="26.1" customHeight="1" x14ac:dyDescent="0.15">
      <c r="B30" s="69"/>
      <c r="C30" s="43"/>
      <c r="D30" s="46"/>
      <c r="E30" s="67"/>
      <c r="F30" s="76">
        <f t="shared" si="0"/>
        <v>0</v>
      </c>
      <c r="G30" s="76">
        <f t="shared" si="1"/>
        <v>0</v>
      </c>
      <c r="H30" s="44">
        <f t="shared" si="2"/>
        <v>0</v>
      </c>
      <c r="I30" s="154">
        <f>IF(SUM($AC$14:AC30) &lt;=$N$10,AC30, MAX(0,$N$10-SUM($I$14:I29)))</f>
        <v>0</v>
      </c>
      <c r="J30" s="155"/>
      <c r="K30" s="153"/>
      <c r="L30" s="152"/>
      <c r="M30" s="142"/>
      <c r="N30" s="143"/>
      <c r="O30" s="61"/>
      <c r="P30" s="62"/>
      <c r="Q30" s="62"/>
      <c r="R30" s="153"/>
      <c r="S30" s="151"/>
      <c r="T30" s="152"/>
      <c r="U30" s="10" t="s">
        <v>27</v>
      </c>
      <c r="AC30" s="1">
        <f t="shared" si="3"/>
        <v>0</v>
      </c>
    </row>
    <row r="31" spans="2:29" ht="26.1" customHeight="1" x14ac:dyDescent="0.15">
      <c r="B31" s="69"/>
      <c r="C31" s="43"/>
      <c r="D31" s="46"/>
      <c r="E31" s="67"/>
      <c r="F31" s="76">
        <f t="shared" si="0"/>
        <v>0</v>
      </c>
      <c r="G31" s="76">
        <f t="shared" si="1"/>
        <v>0</v>
      </c>
      <c r="H31" s="44">
        <f t="shared" si="2"/>
        <v>0</v>
      </c>
      <c r="I31" s="154">
        <f>IF(SUM($AC$14:AC31) &lt;=$N$10,AC31, MAX(0,$N$10-SUM($I$14:I30)))</f>
        <v>0</v>
      </c>
      <c r="J31" s="155"/>
      <c r="K31" s="153"/>
      <c r="L31" s="152"/>
      <c r="M31" s="142"/>
      <c r="N31" s="143"/>
      <c r="O31" s="61"/>
      <c r="P31" s="62"/>
      <c r="Q31" s="62"/>
      <c r="R31" s="153"/>
      <c r="S31" s="151"/>
      <c r="T31" s="152"/>
      <c r="U31" s="10" t="s">
        <v>27</v>
      </c>
      <c r="AC31" s="1">
        <f t="shared" si="3"/>
        <v>0</v>
      </c>
    </row>
    <row r="32" spans="2:29" ht="26.1" customHeight="1" x14ac:dyDescent="0.15">
      <c r="B32" s="69"/>
      <c r="C32" s="43"/>
      <c r="D32" s="46"/>
      <c r="E32" s="67"/>
      <c r="F32" s="76">
        <f t="shared" si="0"/>
        <v>0</v>
      </c>
      <c r="G32" s="76">
        <f t="shared" si="1"/>
        <v>0</v>
      </c>
      <c r="H32" s="44">
        <f t="shared" si="2"/>
        <v>0</v>
      </c>
      <c r="I32" s="154">
        <f>IF(SUM($AC$14:AC32) &lt;=$N$10,AC32, MAX(0,$N$10-SUM($I$14:I31)))</f>
        <v>0</v>
      </c>
      <c r="J32" s="155"/>
      <c r="K32" s="153"/>
      <c r="L32" s="152"/>
      <c r="M32" s="142"/>
      <c r="N32" s="143"/>
      <c r="O32" s="61"/>
      <c r="P32" s="62"/>
      <c r="Q32" s="62"/>
      <c r="R32" s="153"/>
      <c r="S32" s="151"/>
      <c r="T32" s="152"/>
      <c r="U32" s="10" t="s">
        <v>27</v>
      </c>
      <c r="AC32" s="1">
        <f t="shared" si="3"/>
        <v>0</v>
      </c>
    </row>
    <row r="33" spans="2:29" ht="26.1" customHeight="1" thickBot="1" x14ac:dyDescent="0.2">
      <c r="B33" s="69"/>
      <c r="C33" s="43"/>
      <c r="D33" s="46"/>
      <c r="E33" s="67"/>
      <c r="F33" s="76">
        <f t="shared" si="0"/>
        <v>0</v>
      </c>
      <c r="G33" s="76">
        <f t="shared" si="1"/>
        <v>0</v>
      </c>
      <c r="H33" s="44">
        <f t="shared" si="2"/>
        <v>0</v>
      </c>
      <c r="I33" s="154">
        <f>IF(SUM($AC$14:AC33) &lt;=$N$10,AC33, MAX(0,$N$10-SUM($I$14:I32)))</f>
        <v>0</v>
      </c>
      <c r="J33" s="155"/>
      <c r="K33" s="153"/>
      <c r="L33" s="152"/>
      <c r="M33" s="142"/>
      <c r="N33" s="143"/>
      <c r="O33" s="61"/>
      <c r="P33" s="62"/>
      <c r="Q33" s="72"/>
      <c r="R33" s="173"/>
      <c r="S33" s="174"/>
      <c r="T33" s="175"/>
      <c r="U33" s="30" t="s">
        <v>27</v>
      </c>
      <c r="AC33" s="1">
        <f t="shared" si="3"/>
        <v>0</v>
      </c>
    </row>
    <row r="34" spans="2:29" ht="33.75" customHeight="1" x14ac:dyDescent="0.15">
      <c r="B34" s="23"/>
      <c r="C34" s="24"/>
      <c r="D34" s="24"/>
      <c r="E34" s="25"/>
      <c r="F34" s="21" t="s">
        <v>26</v>
      </c>
      <c r="G34" s="77">
        <f>SUM(G14:G33)</f>
        <v>0</v>
      </c>
      <c r="H34" s="63">
        <f>SUM(H14:H33)</f>
        <v>0</v>
      </c>
      <c r="I34" s="170">
        <f>SUM(I14:J33)</f>
        <v>0</v>
      </c>
      <c r="J34" s="171"/>
      <c r="K34" s="194" t="s">
        <v>54</v>
      </c>
      <c r="L34" s="195"/>
      <c r="M34" s="196">
        <f>H34-I34</f>
        <v>0</v>
      </c>
      <c r="N34" s="197"/>
      <c r="O34" s="198"/>
      <c r="P34" s="22"/>
      <c r="Q34" s="186" t="s">
        <v>57</v>
      </c>
      <c r="R34" s="187"/>
      <c r="S34" s="187"/>
      <c r="T34" s="187"/>
      <c r="U34" s="188"/>
    </row>
    <row r="35" spans="2:29" ht="33" customHeight="1" thickBot="1" x14ac:dyDescent="0.2">
      <c r="B35" s="51"/>
      <c r="C35" s="52" t="s">
        <v>47</v>
      </c>
      <c r="D35" s="52">
        <v>1</v>
      </c>
      <c r="E35" s="53" t="s">
        <v>48</v>
      </c>
      <c r="F35" s="21" t="s">
        <v>25</v>
      </c>
      <c r="G35" s="77">
        <f>G34+'利用報告書(2枚目)'!G34+'利用報告書(3枚目)'!G34+'利用報告書(4枚目)'!G34</f>
        <v>0</v>
      </c>
      <c r="H35" s="63">
        <f>H34+'利用報告書(2枚目)'!H34+'利用報告書(3枚目)'!H34+'利用報告書(4枚目)'!H34</f>
        <v>0</v>
      </c>
      <c r="I35" s="170">
        <f>I34+'利用報告書(2枚目)'!I34+'利用報告書(3枚目)'!I34+'利用報告書(4枚目)'!I34</f>
        <v>0</v>
      </c>
      <c r="J35" s="172"/>
      <c r="K35" s="194" t="s">
        <v>55</v>
      </c>
      <c r="L35" s="195"/>
      <c r="M35" s="196">
        <f>M34+'利用報告書(2枚目)'!M34+'利用報告書(3枚目)'!M34+'利用報告書(4枚目)'!M34</f>
        <v>0</v>
      </c>
      <c r="N35" s="197"/>
      <c r="O35" s="198"/>
      <c r="P35" s="71"/>
      <c r="Q35" s="189"/>
      <c r="R35" s="190"/>
      <c r="S35" s="190"/>
      <c r="T35" s="190"/>
      <c r="U35" s="191"/>
    </row>
    <row r="36" spans="2:29" ht="18.75" customHeight="1" x14ac:dyDescent="0.15">
      <c r="K36" s="183" t="s">
        <v>56</v>
      </c>
      <c r="L36" s="184"/>
      <c r="M36" s="184"/>
      <c r="N36" s="184"/>
      <c r="O36" s="184"/>
      <c r="P36" s="70"/>
      <c r="Q36" s="185"/>
      <c r="R36" s="185"/>
      <c r="S36" s="185"/>
      <c r="T36" s="185"/>
      <c r="U36" s="185"/>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31">
    <mergeCell ref="K36:O36"/>
    <mergeCell ref="Q36:U36"/>
    <mergeCell ref="Q34:U35"/>
    <mergeCell ref="N6:O6"/>
    <mergeCell ref="K34:L34"/>
    <mergeCell ref="K35:L35"/>
    <mergeCell ref="M34:O34"/>
    <mergeCell ref="M35:O35"/>
    <mergeCell ref="E7:H7"/>
    <mergeCell ref="R28:T28"/>
    <mergeCell ref="R29:T29"/>
    <mergeCell ref="R30:T30"/>
    <mergeCell ref="K28:L28"/>
    <mergeCell ref="K29:L29"/>
    <mergeCell ref="K30:L30"/>
    <mergeCell ref="M28:N28"/>
    <mergeCell ref="M29:N29"/>
    <mergeCell ref="M30:N30"/>
    <mergeCell ref="I28:J28"/>
    <mergeCell ref="I29:J29"/>
    <mergeCell ref="I30:J30"/>
    <mergeCell ref="K15:L15"/>
    <mergeCell ref="R14:T14"/>
    <mergeCell ref="R15:T15"/>
    <mergeCell ref="R27:T27"/>
    <mergeCell ref="R31:T31"/>
    <mergeCell ref="R32:T32"/>
    <mergeCell ref="R33:T33"/>
    <mergeCell ref="B3:B4"/>
    <mergeCell ref="C3:C4"/>
    <mergeCell ref="E3:E4"/>
    <mergeCell ref="F3:F4"/>
    <mergeCell ref="G3:G4"/>
    <mergeCell ref="R17:T17"/>
    <mergeCell ref="R18:T18"/>
    <mergeCell ref="R19:T19"/>
    <mergeCell ref="R20:T20"/>
    <mergeCell ref="R21:T21"/>
    <mergeCell ref="R22:T22"/>
    <mergeCell ref="R23:T23"/>
    <mergeCell ref="R24:T24"/>
    <mergeCell ref="R25:T25"/>
    <mergeCell ref="R26:T26"/>
    <mergeCell ref="M31:N31"/>
    <mergeCell ref="I20:J20"/>
    <mergeCell ref="I21:J21"/>
    <mergeCell ref="I22:J22"/>
    <mergeCell ref="I23:J23"/>
    <mergeCell ref="I34:J34"/>
    <mergeCell ref="I25:J25"/>
    <mergeCell ref="K33:L33"/>
    <mergeCell ref="M33:N33"/>
    <mergeCell ref="I35:J35"/>
    <mergeCell ref="K18:L18"/>
    <mergeCell ref="M18:N18"/>
    <mergeCell ref="K19:L19"/>
    <mergeCell ref="M19:N19"/>
    <mergeCell ref="K20:L20"/>
    <mergeCell ref="M20:N20"/>
    <mergeCell ref="K21:L21"/>
    <mergeCell ref="M21:N21"/>
    <mergeCell ref="K22:L22"/>
    <mergeCell ref="M22:N22"/>
    <mergeCell ref="K23:L23"/>
    <mergeCell ref="M23:N23"/>
    <mergeCell ref="I24:J24"/>
    <mergeCell ref="I33:J33"/>
    <mergeCell ref="I26:J26"/>
    <mergeCell ref="I27:J27"/>
    <mergeCell ref="I31:J31"/>
    <mergeCell ref="I32:J32"/>
    <mergeCell ref="K31:L31"/>
    <mergeCell ref="Q9:S9"/>
    <mergeCell ref="I9:M9"/>
    <mergeCell ref="I10:M10"/>
    <mergeCell ref="G12:G13"/>
    <mergeCell ref="H12:H13"/>
    <mergeCell ref="R11:S11"/>
    <mergeCell ref="R16:T16"/>
    <mergeCell ref="I14:J14"/>
    <mergeCell ref="I15:J15"/>
    <mergeCell ref="I16:J16"/>
    <mergeCell ref="M14:N14"/>
    <mergeCell ref="K16:L16"/>
    <mergeCell ref="K14:L14"/>
    <mergeCell ref="M15:N15"/>
    <mergeCell ref="M16:N16"/>
    <mergeCell ref="E8:H8"/>
    <mergeCell ref="M32:N32"/>
    <mergeCell ref="M24:N24"/>
    <mergeCell ref="K12:O12"/>
    <mergeCell ref="K13:L13"/>
    <mergeCell ref="M13:N13"/>
    <mergeCell ref="M17:N17"/>
    <mergeCell ref="K17:L17"/>
    <mergeCell ref="K26:L26"/>
    <mergeCell ref="M26:N26"/>
    <mergeCell ref="K24:L24"/>
    <mergeCell ref="M25:N25"/>
    <mergeCell ref="K32:L32"/>
    <mergeCell ref="K27:L27"/>
    <mergeCell ref="M27:N27"/>
    <mergeCell ref="I18:J18"/>
    <mergeCell ref="I19:J19"/>
    <mergeCell ref="I12:J13"/>
    <mergeCell ref="I17:J17"/>
    <mergeCell ref="K25:L25"/>
    <mergeCell ref="W2:AK3"/>
    <mergeCell ref="C8:D8"/>
    <mergeCell ref="C9:D10"/>
    <mergeCell ref="D3:D4"/>
    <mergeCell ref="O2:Q2"/>
    <mergeCell ref="E9:E10"/>
    <mergeCell ref="F9:H10"/>
    <mergeCell ref="R12:U12"/>
    <mergeCell ref="R13:U13"/>
    <mergeCell ref="P12:P13"/>
    <mergeCell ref="B2:G2"/>
    <mergeCell ref="I6:M6"/>
    <mergeCell ref="I7:M7"/>
    <mergeCell ref="N3:P3"/>
    <mergeCell ref="I3:M3"/>
    <mergeCell ref="Q6:S6"/>
    <mergeCell ref="S2:T2"/>
    <mergeCell ref="C6:D6"/>
    <mergeCell ref="C7:D7"/>
    <mergeCell ref="B12:B13"/>
    <mergeCell ref="C12:E12"/>
    <mergeCell ref="F12:F13"/>
    <mergeCell ref="E6:H6"/>
    <mergeCell ref="I8:M8"/>
  </mergeCells>
  <phoneticPr fontId="3"/>
  <conditionalFormatting sqref="B14">
    <cfRule type="containsBlanks" dxfId="28" priority="1">
      <formula>LEN(TRIM(B14))=0</formula>
    </cfRule>
  </conditionalFormatting>
  <conditionalFormatting sqref="B14:B33">
    <cfRule type="expression" dxfId="27" priority="2">
      <formula>AND($C14&lt;&gt;"", B14="")</formula>
    </cfRule>
  </conditionalFormatting>
  <conditionalFormatting sqref="C14:D33">
    <cfRule type="expression" dxfId="26" priority="7">
      <formula>AND($B14&lt;&gt;"", C14="")</formula>
    </cfRule>
  </conditionalFormatting>
  <conditionalFormatting sqref="I2:M2 O2:Q2 U2 C3:C4 E3:E4 E6:H6 T6:T9 E7 R7:R8 N7:N10 F9:H10 B35 D35">
    <cfRule type="containsBlanks" dxfId="25" priority="10">
      <formula>LEN(TRIM(B2))=0</formula>
    </cfRule>
  </conditionalFormatting>
  <conditionalFormatting sqref="M14:M18 K14:K33">
    <cfRule type="expression" dxfId="24" priority="6">
      <formula>AND($B14&lt;&gt;"", K14="")</formula>
    </cfRule>
  </conditionalFormatting>
  <conditionalFormatting sqref="N6:O6">
    <cfRule type="containsBlanks" dxfId="23" priority="9">
      <formula>LEN(TRIM(N6))=0</formula>
    </cfRule>
  </conditionalFormatting>
  <conditionalFormatting sqref="O14:O33">
    <cfRule type="expression" dxfId="22" priority="4">
      <formula>AND($B14&lt;&gt;"", Q14="")</formula>
    </cfRule>
  </conditionalFormatting>
  <conditionalFormatting sqref="P14:T33">
    <cfRule type="expression" dxfId="21" priority="3">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9C2E-3772-4612-AC72-7A849353EBFD}">
  <sheetPr codeName="Sheet1">
    <pageSetUpPr fitToPage="1"/>
  </sheetPr>
  <dimension ref="B1:AG38"/>
  <sheetViews>
    <sheetView showGridLines="0" view="pageBreakPreview" zoomScale="80" zoomScaleNormal="85" zoomScaleSheetLayoutView="80" workbookViewId="0">
      <selection activeCell="G14" sqref="G14"/>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2" t="s">
        <v>1</v>
      </c>
      <c r="C2" s="112"/>
      <c r="D2" s="112"/>
      <c r="E2" s="112"/>
      <c r="F2" s="112"/>
      <c r="G2" s="112"/>
      <c r="H2" s="17" t="s">
        <v>30</v>
      </c>
      <c r="I2" s="18">
        <f>'利用報告書(1枚目)'!I2</f>
        <v>0</v>
      </c>
      <c r="J2" s="19">
        <f>'利用報告書(1枚目)'!J2</f>
        <v>0</v>
      </c>
      <c r="K2" s="19">
        <f>'利用報告書(1枚目)'!K2</f>
        <v>0</v>
      </c>
      <c r="L2" s="19">
        <f>'利用報告書(1枚目)'!L2</f>
        <v>0</v>
      </c>
      <c r="M2" s="20">
        <f>'利用報告書(1枚目)'!M2</f>
        <v>0</v>
      </c>
      <c r="N2" s="33" t="s">
        <v>45</v>
      </c>
      <c r="O2" s="94">
        <f>'利用報告書(1枚目)'!O2</f>
        <v>0</v>
      </c>
      <c r="P2" s="95"/>
      <c r="Q2" s="96"/>
      <c r="R2" s="3"/>
      <c r="S2" s="124" t="s">
        <v>41</v>
      </c>
      <c r="T2" s="125"/>
      <c r="U2" s="74">
        <f>'利用報告書(1枚目)'!U2</f>
        <v>0</v>
      </c>
      <c r="AG2" s="1" t="s">
        <v>43</v>
      </c>
    </row>
    <row r="3" spans="2:33" ht="13.5" customHeight="1" x14ac:dyDescent="0.15">
      <c r="B3" s="176" t="s">
        <v>38</v>
      </c>
      <c r="C3" s="178">
        <f>'利用報告書(1枚目)'!C3</f>
        <v>0</v>
      </c>
      <c r="D3" s="92" t="s">
        <v>39</v>
      </c>
      <c r="E3" s="178">
        <f>'利用報告書(1枚目)'!E3</f>
        <v>0</v>
      </c>
      <c r="F3" s="180" t="s">
        <v>40</v>
      </c>
      <c r="G3" s="182"/>
      <c r="I3" s="120"/>
      <c r="J3" s="120"/>
      <c r="K3" s="120"/>
      <c r="L3" s="120"/>
      <c r="M3" s="120"/>
      <c r="N3" s="119"/>
      <c r="O3" s="119"/>
      <c r="P3" s="119"/>
      <c r="AG3" s="1" t="s">
        <v>44</v>
      </c>
    </row>
    <row r="4" spans="2:33" ht="14.25" customHeight="1" thickBot="1" x14ac:dyDescent="0.2">
      <c r="B4" s="177"/>
      <c r="C4" s="179"/>
      <c r="D4" s="93"/>
      <c r="E4" s="179"/>
      <c r="F4" s="181"/>
      <c r="G4" s="182"/>
    </row>
    <row r="5" spans="2:33" ht="18.75" customHeight="1" thickBot="1" x14ac:dyDescent="0.2">
      <c r="Q5" s="50" t="s">
        <v>34</v>
      </c>
      <c r="R5" s="5"/>
      <c r="S5" s="5"/>
      <c r="T5" s="5"/>
    </row>
    <row r="6" spans="2:33" ht="21.95" customHeight="1" x14ac:dyDescent="0.2">
      <c r="C6" s="126" t="s">
        <v>0</v>
      </c>
      <c r="D6" s="127"/>
      <c r="E6" s="133">
        <f>'利用報告書(1枚目)'!E6</f>
        <v>0</v>
      </c>
      <c r="F6" s="134"/>
      <c r="G6" s="134"/>
      <c r="H6" s="135"/>
      <c r="I6" s="113" t="s">
        <v>2</v>
      </c>
      <c r="J6" s="114"/>
      <c r="K6" s="114"/>
      <c r="L6" s="114"/>
      <c r="M6" s="115"/>
      <c r="N6" s="192">
        <f>'利用報告書(1枚目)'!N6</f>
        <v>0</v>
      </c>
      <c r="O6" s="193"/>
      <c r="Q6" s="121" t="s">
        <v>3</v>
      </c>
      <c r="R6" s="122"/>
      <c r="S6" s="123"/>
      <c r="T6" s="35">
        <f>'利用報告書(1枚目)'!T6</f>
        <v>0</v>
      </c>
      <c r="U6" s="38" t="s">
        <v>32</v>
      </c>
    </row>
    <row r="7" spans="2:33" ht="21.95" customHeight="1" x14ac:dyDescent="0.2">
      <c r="C7" s="86" t="s">
        <v>36</v>
      </c>
      <c r="D7" s="87"/>
      <c r="E7" s="202">
        <f>'利用報告書(1枚目)'!E7</f>
        <v>0</v>
      </c>
      <c r="F7" s="203"/>
      <c r="G7" s="203"/>
      <c r="H7" s="204"/>
      <c r="I7" s="116" t="s">
        <v>4</v>
      </c>
      <c r="J7" s="117"/>
      <c r="K7" s="117"/>
      <c r="L7" s="117"/>
      <c r="M7" s="118"/>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6" t="s">
        <v>37</v>
      </c>
      <c r="D8" s="87"/>
      <c r="E8" s="139">
        <f>'利用報告書(1枚目)'!E8</f>
        <v>0</v>
      </c>
      <c r="F8" s="205"/>
      <c r="G8" s="205"/>
      <c r="H8" s="206"/>
      <c r="I8" s="136" t="s">
        <v>6</v>
      </c>
      <c r="J8" s="137"/>
      <c r="K8" s="137"/>
      <c r="L8" s="137"/>
      <c r="M8" s="138"/>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8" t="s">
        <v>7</v>
      </c>
      <c r="D9" s="89"/>
      <c r="E9" s="97" t="s">
        <v>31</v>
      </c>
      <c r="F9" s="99">
        <f>'利用報告書(1枚目)'!F9</f>
        <v>0</v>
      </c>
      <c r="G9" s="100"/>
      <c r="H9" s="101"/>
      <c r="I9" s="163" t="s">
        <v>8</v>
      </c>
      <c r="J9" s="164"/>
      <c r="K9" s="164"/>
      <c r="L9" s="164"/>
      <c r="M9" s="165"/>
      <c r="N9" s="65">
        <f>'利用報告書(1枚目)'!N9</f>
        <v>0</v>
      </c>
      <c r="O9" s="42" t="s">
        <v>46</v>
      </c>
      <c r="Q9" s="160" t="s">
        <v>9</v>
      </c>
      <c r="R9" s="161"/>
      <c r="S9" s="162"/>
      <c r="T9" s="36">
        <f>'利用報告書(1枚目)'!T9</f>
        <v>0</v>
      </c>
      <c r="U9" s="40" t="s">
        <v>5</v>
      </c>
    </row>
    <row r="10" spans="2:33" ht="21.95" customHeight="1" thickBot="1" x14ac:dyDescent="0.2">
      <c r="C10" s="90"/>
      <c r="D10" s="91"/>
      <c r="E10" s="98"/>
      <c r="F10" s="102"/>
      <c r="G10" s="102"/>
      <c r="H10" s="103"/>
      <c r="I10" s="166" t="s">
        <v>28</v>
      </c>
      <c r="J10" s="167"/>
      <c r="K10" s="167"/>
      <c r="L10" s="167"/>
      <c r="M10" s="168"/>
      <c r="N10" s="64">
        <f>'利用報告書(1枚目)'!N10</f>
        <v>0</v>
      </c>
      <c r="O10" s="41" t="s">
        <v>33</v>
      </c>
    </row>
    <row r="11" spans="2:33" ht="20.100000000000001" customHeight="1" x14ac:dyDescent="0.15">
      <c r="R11" s="169"/>
      <c r="S11" s="169"/>
    </row>
    <row r="12" spans="2:33" s="47" customFormat="1" ht="20.100000000000001" customHeight="1" x14ac:dyDescent="0.15">
      <c r="B12" s="110" t="s">
        <v>10</v>
      </c>
      <c r="C12" s="128" t="s">
        <v>29</v>
      </c>
      <c r="D12" s="129"/>
      <c r="E12" s="130"/>
      <c r="F12" s="131" t="s">
        <v>11</v>
      </c>
      <c r="G12" s="131" t="s">
        <v>12</v>
      </c>
      <c r="H12" s="131" t="s">
        <v>13</v>
      </c>
      <c r="I12" s="156" t="s">
        <v>14</v>
      </c>
      <c r="J12" s="157"/>
      <c r="K12" s="144" t="s">
        <v>15</v>
      </c>
      <c r="L12" s="145"/>
      <c r="M12" s="145"/>
      <c r="N12" s="145"/>
      <c r="O12" s="146"/>
      <c r="P12" s="110" t="s">
        <v>16</v>
      </c>
      <c r="Q12" s="48" t="s">
        <v>17</v>
      </c>
      <c r="R12" s="104" t="s">
        <v>18</v>
      </c>
      <c r="S12" s="105"/>
      <c r="T12" s="105"/>
      <c r="U12" s="106"/>
    </row>
    <row r="13" spans="2:33" ht="20.100000000000001" customHeight="1" x14ac:dyDescent="0.15">
      <c r="B13" s="111"/>
      <c r="C13" s="8" t="s">
        <v>19</v>
      </c>
      <c r="D13" s="32" t="s">
        <v>20</v>
      </c>
      <c r="E13" s="31" t="s">
        <v>58</v>
      </c>
      <c r="F13" s="132"/>
      <c r="G13" s="132"/>
      <c r="H13" s="132"/>
      <c r="I13" s="158"/>
      <c r="J13" s="159"/>
      <c r="K13" s="147" t="s">
        <v>21</v>
      </c>
      <c r="L13" s="148"/>
      <c r="M13" s="149" t="s">
        <v>35</v>
      </c>
      <c r="N13" s="150"/>
      <c r="O13" s="9" t="s">
        <v>22</v>
      </c>
      <c r="P13" s="111"/>
      <c r="Q13" s="49" t="s">
        <v>23</v>
      </c>
      <c r="R13" s="107" t="s">
        <v>24</v>
      </c>
      <c r="S13" s="108"/>
      <c r="T13" s="108"/>
      <c r="U13" s="109"/>
    </row>
    <row r="14" spans="2:33" ht="24.75" customHeight="1" x14ac:dyDescent="0.15">
      <c r="B14" s="69"/>
      <c r="C14" s="43"/>
      <c r="D14" s="68"/>
      <c r="E14" s="67"/>
      <c r="F14" s="75">
        <f>D14-E14-C14</f>
        <v>0</v>
      </c>
      <c r="G14" s="76">
        <f>IF(F14=0,0,IF(F14&lt;TIME(1,0,0),TIME(1,0,0),CEILING(MROUND(F14,"0:15"),"0:15")))</f>
        <v>0</v>
      </c>
      <c r="H14" s="44">
        <f>G14*2000/ TIME(1,0,0)</f>
        <v>0</v>
      </c>
      <c r="I14" s="154">
        <f>IF(SUM($AC$14:AC14)&lt;=$N$10,AC14,MAX(0,$N$10))</f>
        <v>0</v>
      </c>
      <c r="J14" s="155"/>
      <c r="K14" s="153"/>
      <c r="L14" s="152"/>
      <c r="M14" s="153"/>
      <c r="N14" s="152"/>
      <c r="O14" s="61"/>
      <c r="P14" s="62"/>
      <c r="Q14" s="62"/>
      <c r="R14" s="153"/>
      <c r="S14" s="151"/>
      <c r="T14" s="152"/>
      <c r="U14" s="10" t="s">
        <v>27</v>
      </c>
      <c r="AC14" s="1">
        <f>0.1*H14</f>
        <v>0</v>
      </c>
    </row>
    <row r="15" spans="2:33" ht="24.75" customHeight="1" x14ac:dyDescent="0.15">
      <c r="B15" s="69"/>
      <c r="C15" s="43"/>
      <c r="D15" s="45"/>
      <c r="E15" s="67"/>
      <c r="F15" s="75">
        <f t="shared" ref="F15:F33" si="0">D15-E15-C15</f>
        <v>0</v>
      </c>
      <c r="G15" s="76">
        <f t="shared" ref="G15:G33" si="1">IF(F15=0,0,IF(F15&lt;TIME(1,0,0),TIME(1,0,0),CEILING(MROUND(F15,"0:15"),"0:15")))</f>
        <v>0</v>
      </c>
      <c r="H15" s="44">
        <f t="shared" ref="H15:H33" si="2">G15*2000/ TIME(1,0,0)</f>
        <v>0</v>
      </c>
      <c r="I15" s="154">
        <f>IF(SUM($AC$14:AC15) &lt;=$N$10,AC15, MAX(0,$N$10-SUM($I$14:I14)))</f>
        <v>0</v>
      </c>
      <c r="J15" s="155"/>
      <c r="K15" s="153"/>
      <c r="L15" s="152"/>
      <c r="M15" s="153"/>
      <c r="N15" s="152"/>
      <c r="O15" s="61"/>
      <c r="P15" s="62"/>
      <c r="Q15" s="62"/>
      <c r="R15" s="153"/>
      <c r="S15" s="151"/>
      <c r="T15" s="152"/>
      <c r="U15" s="10" t="s">
        <v>27</v>
      </c>
      <c r="AC15" s="1">
        <f t="shared" ref="AC15:AC33" si="3">0.1*H15</f>
        <v>0</v>
      </c>
    </row>
    <row r="16" spans="2:33" ht="24.75" customHeight="1" x14ac:dyDescent="0.15">
      <c r="B16" s="69"/>
      <c r="C16" s="43"/>
      <c r="D16" s="45"/>
      <c r="E16" s="67"/>
      <c r="F16" s="75">
        <f t="shared" si="0"/>
        <v>0</v>
      </c>
      <c r="G16" s="76">
        <f t="shared" si="1"/>
        <v>0</v>
      </c>
      <c r="H16" s="44">
        <f t="shared" si="2"/>
        <v>0</v>
      </c>
      <c r="I16" s="154">
        <f>IF(SUM($AC$14:AC16) &lt;=$N$10,AC16, MAX(0,$N$10-SUM($I$14:I15)))</f>
        <v>0</v>
      </c>
      <c r="J16" s="155"/>
      <c r="K16" s="153"/>
      <c r="L16" s="152"/>
      <c r="M16" s="153"/>
      <c r="N16" s="152"/>
      <c r="O16" s="61"/>
      <c r="P16" s="62"/>
      <c r="Q16" s="62"/>
      <c r="R16" s="153"/>
      <c r="S16" s="151"/>
      <c r="T16" s="152"/>
      <c r="U16" s="10" t="s">
        <v>27</v>
      </c>
      <c r="AC16" s="1">
        <f t="shared" si="3"/>
        <v>0</v>
      </c>
    </row>
    <row r="17" spans="2:29" ht="24.75" customHeight="1" x14ac:dyDescent="0.15">
      <c r="B17" s="69"/>
      <c r="C17" s="43"/>
      <c r="D17" s="46"/>
      <c r="E17" s="67"/>
      <c r="F17" s="75">
        <f t="shared" si="0"/>
        <v>0</v>
      </c>
      <c r="G17" s="76">
        <f t="shared" si="1"/>
        <v>0</v>
      </c>
      <c r="H17" s="44">
        <f t="shared" si="2"/>
        <v>0</v>
      </c>
      <c r="I17" s="154">
        <f>IF(SUM($AC$14:AC17) &lt;=$N$10,AC17, MAX(0,$N$10-SUM($I$14:I16)))</f>
        <v>0</v>
      </c>
      <c r="J17" s="155"/>
      <c r="K17" s="153"/>
      <c r="L17" s="152"/>
      <c r="M17" s="153"/>
      <c r="N17" s="152"/>
      <c r="O17" s="61"/>
      <c r="P17" s="62"/>
      <c r="Q17" s="62"/>
      <c r="R17" s="153"/>
      <c r="S17" s="151"/>
      <c r="T17" s="152"/>
      <c r="U17" s="10" t="s">
        <v>27</v>
      </c>
      <c r="AC17" s="1">
        <f t="shared" si="3"/>
        <v>0</v>
      </c>
    </row>
    <row r="18" spans="2:29" ht="26.1" customHeight="1" x14ac:dyDescent="0.15">
      <c r="B18" s="69"/>
      <c r="C18" s="43"/>
      <c r="D18" s="46"/>
      <c r="E18" s="67"/>
      <c r="F18" s="75">
        <f t="shared" si="0"/>
        <v>0</v>
      </c>
      <c r="G18" s="76">
        <f t="shared" si="1"/>
        <v>0</v>
      </c>
      <c r="H18" s="44">
        <f t="shared" si="2"/>
        <v>0</v>
      </c>
      <c r="I18" s="154">
        <f>IF(SUM($AC$14:AC18) &lt;=$N$10,AC18, MAX(0,$N$10-SUM($I$14:I17)))</f>
        <v>0</v>
      </c>
      <c r="J18" s="155"/>
      <c r="K18" s="153"/>
      <c r="L18" s="152"/>
      <c r="M18" s="153"/>
      <c r="N18" s="152"/>
      <c r="O18" s="61"/>
      <c r="P18" s="62"/>
      <c r="Q18" s="62"/>
      <c r="R18" s="153"/>
      <c r="S18" s="151"/>
      <c r="T18" s="152"/>
      <c r="U18" s="10" t="s">
        <v>27</v>
      </c>
      <c r="AC18" s="1">
        <f t="shared" si="3"/>
        <v>0</v>
      </c>
    </row>
    <row r="19" spans="2:29" ht="26.1" customHeight="1" x14ac:dyDescent="0.15">
      <c r="B19" s="69"/>
      <c r="C19" s="43"/>
      <c r="D19" s="46"/>
      <c r="E19" s="67"/>
      <c r="F19" s="75">
        <f t="shared" si="0"/>
        <v>0</v>
      </c>
      <c r="G19" s="76">
        <f t="shared" si="1"/>
        <v>0</v>
      </c>
      <c r="H19" s="44">
        <f t="shared" si="2"/>
        <v>0</v>
      </c>
      <c r="I19" s="154">
        <f>IF(SUM($AC$14:AC19) &lt;=$N$10,AC19, MAX(0,$N$10-SUM($I$14:I18)))</f>
        <v>0</v>
      </c>
      <c r="J19" s="155"/>
      <c r="K19" s="153"/>
      <c r="L19" s="152"/>
      <c r="M19" s="142"/>
      <c r="N19" s="143"/>
      <c r="O19" s="61"/>
      <c r="P19" s="62"/>
      <c r="Q19" s="62"/>
      <c r="R19" s="153"/>
      <c r="S19" s="151"/>
      <c r="T19" s="152"/>
      <c r="U19" s="10" t="s">
        <v>27</v>
      </c>
      <c r="AC19" s="1">
        <f t="shared" si="3"/>
        <v>0</v>
      </c>
    </row>
    <row r="20" spans="2:29" ht="26.1" customHeight="1" x14ac:dyDescent="0.15">
      <c r="B20" s="69"/>
      <c r="C20" s="43"/>
      <c r="D20" s="46"/>
      <c r="E20" s="67"/>
      <c r="F20" s="75">
        <f t="shared" si="0"/>
        <v>0</v>
      </c>
      <c r="G20" s="76">
        <f t="shared" si="1"/>
        <v>0</v>
      </c>
      <c r="H20" s="44">
        <f t="shared" si="2"/>
        <v>0</v>
      </c>
      <c r="I20" s="154">
        <f>IF(SUM($AC$14:AC20) &lt;=$N$10,AC20, MAX(0,$N$10-SUM($I$14:I19)))</f>
        <v>0</v>
      </c>
      <c r="J20" s="155"/>
      <c r="K20" s="153"/>
      <c r="L20" s="152"/>
      <c r="M20" s="142"/>
      <c r="N20" s="143"/>
      <c r="O20" s="61"/>
      <c r="P20" s="62"/>
      <c r="Q20" s="62"/>
      <c r="R20" s="153"/>
      <c r="S20" s="151"/>
      <c r="T20" s="152"/>
      <c r="U20" s="10" t="s">
        <v>27</v>
      </c>
      <c r="AC20" s="1">
        <f t="shared" si="3"/>
        <v>0</v>
      </c>
    </row>
    <row r="21" spans="2:29" ht="26.1" customHeight="1" x14ac:dyDescent="0.15">
      <c r="B21" s="69"/>
      <c r="C21" s="43"/>
      <c r="D21" s="46"/>
      <c r="E21" s="67"/>
      <c r="F21" s="75">
        <f t="shared" si="0"/>
        <v>0</v>
      </c>
      <c r="G21" s="76">
        <f t="shared" si="1"/>
        <v>0</v>
      </c>
      <c r="H21" s="44">
        <f t="shared" si="2"/>
        <v>0</v>
      </c>
      <c r="I21" s="154">
        <f>IF(SUM($AC$14:AC21) &lt;=$N$10,AC21, MAX(0,$N$10-SUM($I$14:I20)))</f>
        <v>0</v>
      </c>
      <c r="J21" s="155"/>
      <c r="K21" s="153"/>
      <c r="L21" s="152"/>
      <c r="M21" s="142"/>
      <c r="N21" s="143"/>
      <c r="O21" s="61"/>
      <c r="P21" s="62"/>
      <c r="Q21" s="62"/>
      <c r="R21" s="153"/>
      <c r="S21" s="151"/>
      <c r="T21" s="152"/>
      <c r="U21" s="10" t="s">
        <v>27</v>
      </c>
      <c r="AC21" s="1">
        <f t="shared" si="3"/>
        <v>0</v>
      </c>
    </row>
    <row r="22" spans="2:29" ht="26.1" customHeight="1" x14ac:dyDescent="0.15">
      <c r="B22" s="69"/>
      <c r="C22" s="43"/>
      <c r="D22" s="46"/>
      <c r="E22" s="67"/>
      <c r="F22" s="75">
        <f t="shared" si="0"/>
        <v>0</v>
      </c>
      <c r="G22" s="76">
        <f t="shared" si="1"/>
        <v>0</v>
      </c>
      <c r="H22" s="44">
        <f t="shared" si="2"/>
        <v>0</v>
      </c>
      <c r="I22" s="154">
        <f>IF(SUM($AC$14:AC22) &lt;=$N$10,AC22, MAX(0,$N$10-SUM($I$14:I21)))</f>
        <v>0</v>
      </c>
      <c r="J22" s="155"/>
      <c r="K22" s="153"/>
      <c r="L22" s="152"/>
      <c r="M22" s="142"/>
      <c r="N22" s="143"/>
      <c r="O22" s="61"/>
      <c r="P22" s="62"/>
      <c r="Q22" s="62"/>
      <c r="R22" s="153"/>
      <c r="S22" s="151"/>
      <c r="T22" s="152"/>
      <c r="U22" s="10" t="s">
        <v>27</v>
      </c>
      <c r="AC22" s="1">
        <f t="shared" si="3"/>
        <v>0</v>
      </c>
    </row>
    <row r="23" spans="2:29" ht="26.1" customHeight="1" x14ac:dyDescent="0.15">
      <c r="B23" s="69"/>
      <c r="C23" s="43"/>
      <c r="D23" s="46"/>
      <c r="E23" s="67"/>
      <c r="F23" s="75">
        <f t="shared" si="0"/>
        <v>0</v>
      </c>
      <c r="G23" s="76">
        <f t="shared" si="1"/>
        <v>0</v>
      </c>
      <c r="H23" s="44">
        <f t="shared" si="2"/>
        <v>0</v>
      </c>
      <c r="I23" s="154">
        <f>IF(SUM($AC$14:AC23) &lt;=$N$10,AC23, MAX(0,$N$10-SUM($I$14:I22)))</f>
        <v>0</v>
      </c>
      <c r="J23" s="155"/>
      <c r="K23" s="153"/>
      <c r="L23" s="152"/>
      <c r="M23" s="142"/>
      <c r="N23" s="143"/>
      <c r="O23" s="61"/>
      <c r="P23" s="62"/>
      <c r="Q23" s="62"/>
      <c r="R23" s="153"/>
      <c r="S23" s="151"/>
      <c r="T23" s="152"/>
      <c r="U23" s="10" t="s">
        <v>27</v>
      </c>
      <c r="AC23" s="1">
        <f t="shared" si="3"/>
        <v>0</v>
      </c>
    </row>
    <row r="24" spans="2:29" ht="26.1" customHeight="1" x14ac:dyDescent="0.15">
      <c r="B24" s="69"/>
      <c r="C24" s="43"/>
      <c r="D24" s="46"/>
      <c r="E24" s="67"/>
      <c r="F24" s="75">
        <f t="shared" si="0"/>
        <v>0</v>
      </c>
      <c r="G24" s="76">
        <f t="shared" si="1"/>
        <v>0</v>
      </c>
      <c r="H24" s="44">
        <f t="shared" si="2"/>
        <v>0</v>
      </c>
      <c r="I24" s="154">
        <f>IF(SUM($AC$14:AC24) &lt;=$N$10,AC24, MAX(0,$N$10-SUM($I$14:I23)))</f>
        <v>0</v>
      </c>
      <c r="J24" s="155"/>
      <c r="K24" s="153"/>
      <c r="L24" s="152"/>
      <c r="M24" s="142"/>
      <c r="N24" s="143"/>
      <c r="O24" s="61"/>
      <c r="P24" s="62"/>
      <c r="Q24" s="62"/>
      <c r="R24" s="153"/>
      <c r="S24" s="151"/>
      <c r="T24" s="152"/>
      <c r="U24" s="10" t="s">
        <v>27</v>
      </c>
      <c r="AC24" s="1">
        <f>0.1*H24</f>
        <v>0</v>
      </c>
    </row>
    <row r="25" spans="2:29" ht="26.1" customHeight="1" x14ac:dyDescent="0.15">
      <c r="B25" s="69"/>
      <c r="C25" s="43"/>
      <c r="D25" s="46"/>
      <c r="E25" s="67"/>
      <c r="F25" s="75">
        <f t="shared" si="0"/>
        <v>0</v>
      </c>
      <c r="G25" s="76">
        <f t="shared" si="1"/>
        <v>0</v>
      </c>
      <c r="H25" s="44">
        <f t="shared" si="2"/>
        <v>0</v>
      </c>
      <c r="I25" s="154">
        <f>IF(SUM($AC$14:AC25) &lt;=$N$10,AC25, MAX(0,$N$10-SUM($I$14:I24)))</f>
        <v>0</v>
      </c>
      <c r="J25" s="155"/>
      <c r="K25" s="153"/>
      <c r="L25" s="152"/>
      <c r="M25" s="142"/>
      <c r="N25" s="143"/>
      <c r="O25" s="61"/>
      <c r="P25" s="62"/>
      <c r="Q25" s="62"/>
      <c r="R25" s="153"/>
      <c r="S25" s="151"/>
      <c r="T25" s="152"/>
      <c r="U25" s="10" t="s">
        <v>27</v>
      </c>
      <c r="AC25" s="1">
        <f t="shared" si="3"/>
        <v>0</v>
      </c>
    </row>
    <row r="26" spans="2:29" ht="26.1" customHeight="1" x14ac:dyDescent="0.15">
      <c r="B26" s="69"/>
      <c r="C26" s="43"/>
      <c r="D26" s="46"/>
      <c r="E26" s="67"/>
      <c r="F26" s="75">
        <f t="shared" si="0"/>
        <v>0</v>
      </c>
      <c r="G26" s="76">
        <f t="shared" si="1"/>
        <v>0</v>
      </c>
      <c r="H26" s="44">
        <f t="shared" si="2"/>
        <v>0</v>
      </c>
      <c r="I26" s="154">
        <f>IF(SUM($AC$14:AC26) &lt;=$N$10,AC26, MAX(0,$N$10-SUM($I$14:I25)))</f>
        <v>0</v>
      </c>
      <c r="J26" s="155"/>
      <c r="K26" s="153"/>
      <c r="L26" s="152"/>
      <c r="M26" s="142"/>
      <c r="N26" s="143"/>
      <c r="O26" s="61"/>
      <c r="P26" s="62"/>
      <c r="Q26" s="62"/>
      <c r="R26" s="153"/>
      <c r="S26" s="151"/>
      <c r="T26" s="152"/>
      <c r="U26" s="10" t="s">
        <v>27</v>
      </c>
      <c r="AC26" s="1">
        <f t="shared" si="3"/>
        <v>0</v>
      </c>
    </row>
    <row r="27" spans="2:29" ht="26.1" customHeight="1" x14ac:dyDescent="0.15">
      <c r="B27" s="69"/>
      <c r="C27" s="43"/>
      <c r="D27" s="46"/>
      <c r="E27" s="67"/>
      <c r="F27" s="75">
        <f t="shared" si="0"/>
        <v>0</v>
      </c>
      <c r="G27" s="76">
        <f t="shared" si="1"/>
        <v>0</v>
      </c>
      <c r="H27" s="44">
        <f t="shared" si="2"/>
        <v>0</v>
      </c>
      <c r="I27" s="154">
        <f>IF(SUM($AC$14:AC27) &lt;=$N$10,AC27, MAX(0,$N$10-SUM($I$14:I26)))</f>
        <v>0</v>
      </c>
      <c r="J27" s="155"/>
      <c r="K27" s="153"/>
      <c r="L27" s="152"/>
      <c r="M27" s="142"/>
      <c r="N27" s="143"/>
      <c r="O27" s="61"/>
      <c r="P27" s="62"/>
      <c r="Q27" s="62"/>
      <c r="R27" s="153"/>
      <c r="S27" s="151"/>
      <c r="T27" s="152"/>
      <c r="U27" s="10" t="s">
        <v>27</v>
      </c>
      <c r="AC27" s="1">
        <f t="shared" si="3"/>
        <v>0</v>
      </c>
    </row>
    <row r="28" spans="2:29" ht="26.1" customHeight="1" x14ac:dyDescent="0.15">
      <c r="B28" s="69"/>
      <c r="C28" s="43"/>
      <c r="D28" s="46"/>
      <c r="E28" s="67"/>
      <c r="F28" s="75">
        <f t="shared" si="0"/>
        <v>0</v>
      </c>
      <c r="G28" s="76">
        <f t="shared" si="1"/>
        <v>0</v>
      </c>
      <c r="H28" s="44">
        <f t="shared" si="2"/>
        <v>0</v>
      </c>
      <c r="I28" s="154">
        <f>IF(SUM($AC$14:AC28) &lt;=$N$10,AC28, MAX(0,$N$10-SUM($I$14:I27)))</f>
        <v>0</v>
      </c>
      <c r="J28" s="155"/>
      <c r="K28" s="153"/>
      <c r="L28" s="152"/>
      <c r="M28" s="142"/>
      <c r="N28" s="143"/>
      <c r="O28" s="61"/>
      <c r="P28" s="62"/>
      <c r="Q28" s="62"/>
      <c r="R28" s="153"/>
      <c r="S28" s="151"/>
      <c r="T28" s="152"/>
      <c r="U28" s="10" t="s">
        <v>27</v>
      </c>
      <c r="AC28" s="1">
        <f t="shared" si="3"/>
        <v>0</v>
      </c>
    </row>
    <row r="29" spans="2:29" ht="26.1" customHeight="1" x14ac:dyDescent="0.15">
      <c r="B29" s="69"/>
      <c r="C29" s="43"/>
      <c r="D29" s="46"/>
      <c r="E29" s="67"/>
      <c r="F29" s="75">
        <f t="shared" si="0"/>
        <v>0</v>
      </c>
      <c r="G29" s="76">
        <f t="shared" si="1"/>
        <v>0</v>
      </c>
      <c r="H29" s="44">
        <f t="shared" si="2"/>
        <v>0</v>
      </c>
      <c r="I29" s="154">
        <f>IF(SUM($AC$14:AC29) &lt;=$N$10,AC29, MAX(0,$N$10-SUM($I$14:I28)))</f>
        <v>0</v>
      </c>
      <c r="J29" s="155"/>
      <c r="K29" s="153"/>
      <c r="L29" s="152"/>
      <c r="M29" s="142"/>
      <c r="N29" s="143"/>
      <c r="O29" s="61"/>
      <c r="P29" s="62"/>
      <c r="Q29" s="62"/>
      <c r="R29" s="153"/>
      <c r="S29" s="151"/>
      <c r="T29" s="152"/>
      <c r="U29" s="10" t="s">
        <v>27</v>
      </c>
      <c r="AC29" s="1">
        <f t="shared" si="3"/>
        <v>0</v>
      </c>
    </row>
    <row r="30" spans="2:29" ht="26.1" customHeight="1" x14ac:dyDescent="0.15">
      <c r="B30" s="69"/>
      <c r="C30" s="43"/>
      <c r="D30" s="46"/>
      <c r="E30" s="67"/>
      <c r="F30" s="75">
        <f t="shared" si="0"/>
        <v>0</v>
      </c>
      <c r="G30" s="76">
        <f t="shared" si="1"/>
        <v>0</v>
      </c>
      <c r="H30" s="44">
        <f t="shared" si="2"/>
        <v>0</v>
      </c>
      <c r="I30" s="154">
        <f>IF(SUM($AC$14:AC30) &lt;=$N$10,AC30, MAX(0,$N$10-SUM($I$14:I29)))</f>
        <v>0</v>
      </c>
      <c r="J30" s="155"/>
      <c r="K30" s="153"/>
      <c r="L30" s="152"/>
      <c r="M30" s="142"/>
      <c r="N30" s="143"/>
      <c r="O30" s="61"/>
      <c r="P30" s="62"/>
      <c r="Q30" s="62"/>
      <c r="R30" s="153"/>
      <c r="S30" s="151"/>
      <c r="T30" s="152"/>
      <c r="U30" s="10" t="s">
        <v>27</v>
      </c>
      <c r="AC30" s="1">
        <f t="shared" si="3"/>
        <v>0</v>
      </c>
    </row>
    <row r="31" spans="2:29" ht="26.1" customHeight="1" x14ac:dyDescent="0.15">
      <c r="B31" s="69"/>
      <c r="C31" s="43"/>
      <c r="D31" s="46"/>
      <c r="E31" s="67"/>
      <c r="F31" s="75">
        <f t="shared" si="0"/>
        <v>0</v>
      </c>
      <c r="G31" s="76">
        <f t="shared" si="1"/>
        <v>0</v>
      </c>
      <c r="H31" s="44">
        <f t="shared" si="2"/>
        <v>0</v>
      </c>
      <c r="I31" s="154">
        <f>IF(SUM($AC$14:AC31) &lt;=$N$10,AC31, MAX(0,$N$10-SUM($I$14:I30)))</f>
        <v>0</v>
      </c>
      <c r="J31" s="155"/>
      <c r="K31" s="153"/>
      <c r="L31" s="152"/>
      <c r="M31" s="142"/>
      <c r="N31" s="143"/>
      <c r="O31" s="61"/>
      <c r="P31" s="62"/>
      <c r="Q31" s="62"/>
      <c r="R31" s="153"/>
      <c r="S31" s="151"/>
      <c r="T31" s="152"/>
      <c r="U31" s="10" t="s">
        <v>27</v>
      </c>
      <c r="AC31" s="1">
        <f t="shared" si="3"/>
        <v>0</v>
      </c>
    </row>
    <row r="32" spans="2:29" ht="26.1" customHeight="1" x14ac:dyDescent="0.15">
      <c r="B32" s="69"/>
      <c r="C32" s="43"/>
      <c r="D32" s="46"/>
      <c r="E32" s="67"/>
      <c r="F32" s="75">
        <f t="shared" si="0"/>
        <v>0</v>
      </c>
      <c r="G32" s="76">
        <f t="shared" si="1"/>
        <v>0</v>
      </c>
      <c r="H32" s="44">
        <f t="shared" si="2"/>
        <v>0</v>
      </c>
      <c r="I32" s="154">
        <f>IF(SUM($AC$14:AC32) &lt;=$N$10,AC32, MAX(0,$N$10-SUM($I$14:I31)))</f>
        <v>0</v>
      </c>
      <c r="J32" s="155"/>
      <c r="K32" s="153"/>
      <c r="L32" s="152"/>
      <c r="M32" s="142"/>
      <c r="N32" s="143"/>
      <c r="O32" s="61"/>
      <c r="P32" s="62"/>
      <c r="Q32" s="62"/>
      <c r="R32" s="153"/>
      <c r="S32" s="151"/>
      <c r="T32" s="152"/>
      <c r="U32" s="10" t="s">
        <v>27</v>
      </c>
      <c r="AC32" s="1">
        <f t="shared" si="3"/>
        <v>0</v>
      </c>
    </row>
    <row r="33" spans="2:29" ht="26.1" customHeight="1" thickBot="1" x14ac:dyDescent="0.2">
      <c r="B33" s="69"/>
      <c r="C33" s="43"/>
      <c r="D33" s="46"/>
      <c r="E33" s="67"/>
      <c r="F33" s="75">
        <f t="shared" si="0"/>
        <v>0</v>
      </c>
      <c r="G33" s="76">
        <f t="shared" si="1"/>
        <v>0</v>
      </c>
      <c r="H33" s="44">
        <f t="shared" si="2"/>
        <v>0</v>
      </c>
      <c r="I33" s="154">
        <f>IF(SUM($AC$14:AC33) &lt;=$N$10,AC33, MAX(0,$N$10-SUM($I$14:I32)))</f>
        <v>0</v>
      </c>
      <c r="J33" s="155"/>
      <c r="K33" s="153"/>
      <c r="L33" s="152"/>
      <c r="M33" s="142"/>
      <c r="N33" s="143"/>
      <c r="O33" s="61"/>
      <c r="P33" s="62"/>
      <c r="Q33" s="72"/>
      <c r="R33" s="173"/>
      <c r="S33" s="174"/>
      <c r="T33" s="175"/>
      <c r="U33" s="30" t="s">
        <v>27</v>
      </c>
      <c r="AC33" s="1">
        <f t="shared" si="3"/>
        <v>0</v>
      </c>
    </row>
    <row r="34" spans="2:29" ht="33.75" customHeight="1" x14ac:dyDescent="0.15">
      <c r="B34" s="23"/>
      <c r="C34" s="24"/>
      <c r="D34" s="24"/>
      <c r="E34" s="25"/>
      <c r="F34" s="21" t="s">
        <v>26</v>
      </c>
      <c r="G34" s="77">
        <f>SUM(G14:G33)</f>
        <v>0</v>
      </c>
      <c r="H34" s="63">
        <f>SUM(H14:H33)</f>
        <v>0</v>
      </c>
      <c r="I34" s="170">
        <f>SUM(I14:J33)</f>
        <v>0</v>
      </c>
      <c r="J34" s="171"/>
      <c r="K34" s="194" t="s">
        <v>54</v>
      </c>
      <c r="L34" s="195"/>
      <c r="M34" s="196">
        <f>H34-I34</f>
        <v>0</v>
      </c>
      <c r="N34" s="197"/>
      <c r="O34" s="198"/>
      <c r="P34" s="22"/>
      <c r="Q34" s="210" t="s">
        <v>57</v>
      </c>
      <c r="R34" s="211"/>
      <c r="S34" s="211"/>
      <c r="T34" s="211"/>
      <c r="U34" s="212"/>
    </row>
    <row r="35" spans="2:29" ht="33" customHeight="1" thickBot="1" x14ac:dyDescent="0.2">
      <c r="B35" s="51"/>
      <c r="C35" s="52" t="s">
        <v>47</v>
      </c>
      <c r="D35" s="52">
        <v>2</v>
      </c>
      <c r="E35" s="53" t="s">
        <v>48</v>
      </c>
      <c r="F35" s="207"/>
      <c r="G35" s="208"/>
      <c r="H35" s="208"/>
      <c r="I35" s="208"/>
      <c r="J35" s="208"/>
      <c r="K35" s="208"/>
      <c r="L35" s="208"/>
      <c r="M35" s="208"/>
      <c r="N35" s="208"/>
      <c r="O35" s="209"/>
      <c r="P35" s="71"/>
      <c r="Q35" s="213"/>
      <c r="R35" s="214"/>
      <c r="S35" s="214"/>
      <c r="T35" s="214"/>
      <c r="U35" s="215"/>
    </row>
    <row r="36" spans="2:29" ht="18.75" customHeight="1" x14ac:dyDescent="0.15">
      <c r="K36" s="183" t="s">
        <v>56</v>
      </c>
      <c r="L36" s="184"/>
      <c r="M36" s="184"/>
      <c r="N36" s="184"/>
      <c r="O36" s="184"/>
      <c r="P36" s="70"/>
      <c r="Q36" s="185"/>
      <c r="R36" s="185"/>
      <c r="S36" s="185"/>
      <c r="T36" s="185"/>
      <c r="U36" s="185"/>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F35:O35"/>
    <mergeCell ref="I33:J33"/>
    <mergeCell ref="K33:L33"/>
    <mergeCell ref="M33:N33"/>
    <mergeCell ref="R33:T33"/>
    <mergeCell ref="I34:J34"/>
    <mergeCell ref="K34:L34"/>
    <mergeCell ref="M34:O34"/>
    <mergeCell ref="Q34:U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B33">
    <cfRule type="expression" dxfId="20" priority="1">
      <formula>AND($C14&lt;&gt;"", B14="")</formula>
    </cfRule>
  </conditionalFormatting>
  <conditionalFormatting sqref="C14:D33">
    <cfRule type="expression" dxfId="19" priority="6">
      <formula>AND($B14&lt;&gt;"", C14="")</formula>
    </cfRule>
  </conditionalFormatting>
  <conditionalFormatting sqref="I2:M2 O2:Q2 U2 C3:C4 E3:E4 E6:H7 T6:T9 R7:R8 N7:N10 F9:H10 B35 D35">
    <cfRule type="containsBlanks" dxfId="18" priority="9">
      <formula>LEN(TRIM(B2))=0</formula>
    </cfRule>
  </conditionalFormatting>
  <conditionalFormatting sqref="M14:M18 K14:K33">
    <cfRule type="expression" dxfId="17" priority="5">
      <formula>AND($B14&lt;&gt;"", K14="")</formula>
    </cfRule>
  </conditionalFormatting>
  <conditionalFormatting sqref="N6:O6">
    <cfRule type="containsBlanks" dxfId="16" priority="8">
      <formula>LEN(TRIM(N6))=0</formula>
    </cfRule>
  </conditionalFormatting>
  <conditionalFormatting sqref="O14:O33">
    <cfRule type="expression" dxfId="15" priority="3">
      <formula>AND($B14&lt;&gt;"", Q14="")</formula>
    </cfRule>
  </conditionalFormatting>
  <conditionalFormatting sqref="P14:T33">
    <cfRule type="expression" dxfId="14"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2A73-D0F4-49A5-B026-4465D7198827}">
  <sheetPr codeName="Sheet2">
    <pageSetUpPr fitToPage="1"/>
  </sheetPr>
  <dimension ref="B1:AG38"/>
  <sheetViews>
    <sheetView showGridLines="0" view="pageBreakPreview" zoomScale="80" zoomScaleNormal="85" zoomScaleSheetLayoutView="80" workbookViewId="0">
      <selection activeCell="G14" sqref="G14:G33"/>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2" t="s">
        <v>1</v>
      </c>
      <c r="C2" s="112"/>
      <c r="D2" s="112"/>
      <c r="E2" s="112"/>
      <c r="F2" s="112"/>
      <c r="G2" s="112"/>
      <c r="H2" s="17" t="s">
        <v>30</v>
      </c>
      <c r="I2" s="18">
        <f>'利用報告書(1枚目)'!I2</f>
        <v>0</v>
      </c>
      <c r="J2" s="19">
        <f>'利用報告書(1枚目)'!J2</f>
        <v>0</v>
      </c>
      <c r="K2" s="19">
        <f>'利用報告書(1枚目)'!K2</f>
        <v>0</v>
      </c>
      <c r="L2" s="19">
        <f>'利用報告書(1枚目)'!L2</f>
        <v>0</v>
      </c>
      <c r="M2" s="20">
        <f>'利用報告書(1枚目)'!M2</f>
        <v>0</v>
      </c>
      <c r="N2" s="33" t="s">
        <v>45</v>
      </c>
      <c r="O2" s="94">
        <f>'利用報告書(1枚目)'!O2</f>
        <v>0</v>
      </c>
      <c r="P2" s="95"/>
      <c r="Q2" s="96"/>
      <c r="R2" s="3"/>
      <c r="S2" s="124" t="s">
        <v>41</v>
      </c>
      <c r="T2" s="125"/>
      <c r="U2" s="74">
        <f>'利用報告書(1枚目)'!U2</f>
        <v>0</v>
      </c>
      <c r="AG2" s="1" t="s">
        <v>43</v>
      </c>
    </row>
    <row r="3" spans="2:33" ht="13.5" customHeight="1" x14ac:dyDescent="0.15">
      <c r="B3" s="176" t="s">
        <v>38</v>
      </c>
      <c r="C3" s="178">
        <f>'利用報告書(1枚目)'!C3</f>
        <v>0</v>
      </c>
      <c r="D3" s="92" t="s">
        <v>39</v>
      </c>
      <c r="E3" s="178">
        <f>'利用報告書(1枚目)'!E3</f>
        <v>0</v>
      </c>
      <c r="F3" s="180" t="s">
        <v>40</v>
      </c>
      <c r="G3" s="182"/>
      <c r="I3" s="120"/>
      <c r="J3" s="120"/>
      <c r="K3" s="120"/>
      <c r="L3" s="120"/>
      <c r="M3" s="120"/>
      <c r="N3" s="119"/>
      <c r="O3" s="119"/>
      <c r="P3" s="119"/>
      <c r="AG3" s="1" t="s">
        <v>44</v>
      </c>
    </row>
    <row r="4" spans="2:33" ht="14.25" customHeight="1" thickBot="1" x14ac:dyDescent="0.2">
      <c r="B4" s="177"/>
      <c r="C4" s="179"/>
      <c r="D4" s="93"/>
      <c r="E4" s="179"/>
      <c r="F4" s="181"/>
      <c r="G4" s="182"/>
    </row>
    <row r="5" spans="2:33" ht="18.75" customHeight="1" thickBot="1" x14ac:dyDescent="0.2">
      <c r="Q5" s="50" t="s">
        <v>34</v>
      </c>
      <c r="R5" s="5"/>
      <c r="S5" s="5"/>
      <c r="T5" s="5"/>
    </row>
    <row r="6" spans="2:33" ht="21.95" customHeight="1" x14ac:dyDescent="0.2">
      <c r="C6" s="126" t="s">
        <v>0</v>
      </c>
      <c r="D6" s="127"/>
      <c r="E6" s="133">
        <f>'利用報告書(1枚目)'!E6</f>
        <v>0</v>
      </c>
      <c r="F6" s="134"/>
      <c r="G6" s="134"/>
      <c r="H6" s="135"/>
      <c r="I6" s="113" t="s">
        <v>2</v>
      </c>
      <c r="J6" s="114"/>
      <c r="K6" s="114"/>
      <c r="L6" s="114"/>
      <c r="M6" s="115"/>
      <c r="N6" s="192">
        <f>'利用報告書(1枚目)'!N6</f>
        <v>0</v>
      </c>
      <c r="O6" s="193"/>
      <c r="Q6" s="121" t="s">
        <v>3</v>
      </c>
      <c r="R6" s="122"/>
      <c r="S6" s="123"/>
      <c r="T6" s="35">
        <f>'利用報告書(1枚目)'!T6</f>
        <v>0</v>
      </c>
      <c r="U6" s="38" t="s">
        <v>32</v>
      </c>
    </row>
    <row r="7" spans="2:33" ht="21.95" customHeight="1" x14ac:dyDescent="0.2">
      <c r="C7" s="86" t="s">
        <v>36</v>
      </c>
      <c r="D7" s="87"/>
      <c r="E7" s="202">
        <f>'利用報告書(1枚目)'!E7</f>
        <v>0</v>
      </c>
      <c r="F7" s="203"/>
      <c r="G7" s="203"/>
      <c r="H7" s="204"/>
      <c r="I7" s="116" t="s">
        <v>4</v>
      </c>
      <c r="J7" s="117"/>
      <c r="K7" s="117"/>
      <c r="L7" s="117"/>
      <c r="M7" s="118"/>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6" t="s">
        <v>37</v>
      </c>
      <c r="D8" s="87"/>
      <c r="E8" s="139">
        <f>'利用報告書(1枚目)'!E8</f>
        <v>0</v>
      </c>
      <c r="F8" s="205"/>
      <c r="G8" s="205"/>
      <c r="H8" s="206"/>
      <c r="I8" s="136" t="s">
        <v>6</v>
      </c>
      <c r="J8" s="137"/>
      <c r="K8" s="137"/>
      <c r="L8" s="137"/>
      <c r="M8" s="138"/>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8" t="s">
        <v>7</v>
      </c>
      <c r="D9" s="89"/>
      <c r="E9" s="97" t="s">
        <v>31</v>
      </c>
      <c r="F9" s="99">
        <f>'利用報告書(1枚目)'!F9</f>
        <v>0</v>
      </c>
      <c r="G9" s="100"/>
      <c r="H9" s="101"/>
      <c r="I9" s="163" t="s">
        <v>8</v>
      </c>
      <c r="J9" s="164"/>
      <c r="K9" s="164"/>
      <c r="L9" s="164"/>
      <c r="M9" s="165"/>
      <c r="N9" s="65">
        <f>'利用報告書(1枚目)'!N9</f>
        <v>0</v>
      </c>
      <c r="O9" s="42" t="s">
        <v>46</v>
      </c>
      <c r="Q9" s="160" t="s">
        <v>9</v>
      </c>
      <c r="R9" s="161"/>
      <c r="S9" s="162"/>
      <c r="T9" s="36">
        <f>'利用報告書(1枚目)'!T9</f>
        <v>0</v>
      </c>
      <c r="U9" s="40" t="s">
        <v>5</v>
      </c>
    </row>
    <row r="10" spans="2:33" ht="21.95" customHeight="1" thickBot="1" x14ac:dyDescent="0.2">
      <c r="C10" s="90"/>
      <c r="D10" s="91"/>
      <c r="E10" s="98"/>
      <c r="F10" s="102"/>
      <c r="G10" s="102"/>
      <c r="H10" s="103"/>
      <c r="I10" s="166" t="s">
        <v>28</v>
      </c>
      <c r="J10" s="167"/>
      <c r="K10" s="167"/>
      <c r="L10" s="167"/>
      <c r="M10" s="168"/>
      <c r="N10" s="64">
        <f>'利用報告書(1枚目)'!N10</f>
        <v>0</v>
      </c>
      <c r="O10" s="41" t="s">
        <v>33</v>
      </c>
    </row>
    <row r="11" spans="2:33" ht="20.100000000000001" customHeight="1" x14ac:dyDescent="0.15">
      <c r="R11" s="169"/>
      <c r="S11" s="169"/>
    </row>
    <row r="12" spans="2:33" s="47" customFormat="1" ht="20.100000000000001" customHeight="1" x14ac:dyDescent="0.15">
      <c r="B12" s="110" t="s">
        <v>10</v>
      </c>
      <c r="C12" s="128" t="s">
        <v>29</v>
      </c>
      <c r="D12" s="129"/>
      <c r="E12" s="130"/>
      <c r="F12" s="131" t="s">
        <v>11</v>
      </c>
      <c r="G12" s="131" t="s">
        <v>12</v>
      </c>
      <c r="H12" s="131" t="s">
        <v>13</v>
      </c>
      <c r="I12" s="156" t="s">
        <v>14</v>
      </c>
      <c r="J12" s="157"/>
      <c r="K12" s="144" t="s">
        <v>15</v>
      </c>
      <c r="L12" s="145"/>
      <c r="M12" s="145"/>
      <c r="N12" s="145"/>
      <c r="O12" s="146"/>
      <c r="P12" s="110" t="s">
        <v>16</v>
      </c>
      <c r="Q12" s="48" t="s">
        <v>17</v>
      </c>
      <c r="R12" s="104" t="s">
        <v>18</v>
      </c>
      <c r="S12" s="105"/>
      <c r="T12" s="105"/>
      <c r="U12" s="106"/>
    </row>
    <row r="13" spans="2:33" ht="20.100000000000001" customHeight="1" x14ac:dyDescent="0.15">
      <c r="B13" s="111"/>
      <c r="C13" s="8" t="s">
        <v>19</v>
      </c>
      <c r="D13" s="32" t="s">
        <v>20</v>
      </c>
      <c r="E13" s="31" t="s">
        <v>58</v>
      </c>
      <c r="F13" s="132"/>
      <c r="G13" s="132"/>
      <c r="H13" s="132"/>
      <c r="I13" s="158"/>
      <c r="J13" s="159"/>
      <c r="K13" s="147" t="s">
        <v>21</v>
      </c>
      <c r="L13" s="148"/>
      <c r="M13" s="149" t="s">
        <v>35</v>
      </c>
      <c r="N13" s="150"/>
      <c r="O13" s="9" t="s">
        <v>22</v>
      </c>
      <c r="P13" s="111"/>
      <c r="Q13" s="49" t="s">
        <v>23</v>
      </c>
      <c r="R13" s="107" t="s">
        <v>24</v>
      </c>
      <c r="S13" s="108"/>
      <c r="T13" s="108"/>
      <c r="U13" s="109"/>
    </row>
    <row r="14" spans="2:33" ht="24.75" customHeight="1" x14ac:dyDescent="0.15">
      <c r="B14" s="69"/>
      <c r="C14" s="43"/>
      <c r="D14" s="68"/>
      <c r="E14" s="67"/>
      <c r="F14" s="75">
        <f>D14-E14-C14</f>
        <v>0</v>
      </c>
      <c r="G14" s="76">
        <f>IF(F14=0,0,IF(F14&lt;TIME(1,0,0),TIME(1,0,0),CEILING(MROUND(F14,"0:15"),"0:15")))</f>
        <v>0</v>
      </c>
      <c r="H14" s="44">
        <f>G14*2000/ TIME(1,0,0)</f>
        <v>0</v>
      </c>
      <c r="I14" s="154">
        <f>IF(SUM($AC$14:AC14)&lt;=$N$10,AC14,MAX(0,$N$10))</f>
        <v>0</v>
      </c>
      <c r="J14" s="155"/>
      <c r="K14" s="153"/>
      <c r="L14" s="152"/>
      <c r="M14" s="153"/>
      <c r="N14" s="152"/>
      <c r="O14" s="61"/>
      <c r="P14" s="62"/>
      <c r="Q14" s="62"/>
      <c r="R14" s="153"/>
      <c r="S14" s="151"/>
      <c r="T14" s="152"/>
      <c r="U14" s="10" t="s">
        <v>27</v>
      </c>
      <c r="AC14" s="1">
        <f>0.1*H14</f>
        <v>0</v>
      </c>
    </row>
    <row r="15" spans="2:33" ht="24.75" customHeight="1" x14ac:dyDescent="0.15">
      <c r="B15" s="69"/>
      <c r="C15" s="43"/>
      <c r="D15" s="45"/>
      <c r="E15" s="67"/>
      <c r="F15" s="75">
        <f t="shared" ref="F15:F33" si="0">D15-E15-C15</f>
        <v>0</v>
      </c>
      <c r="G15" s="76">
        <f t="shared" ref="G15:G33" si="1">IF(F15=0,0,IF(F15&lt;TIME(1,0,0),TIME(1,0,0),CEILING(MROUND(F15,"0:15"),"0:15")))</f>
        <v>0</v>
      </c>
      <c r="H15" s="44">
        <f t="shared" ref="H15:H33" si="2">G15*2000/ TIME(1,0,0)</f>
        <v>0</v>
      </c>
      <c r="I15" s="154">
        <f>IF(SUM($AC$14:AC15) &lt;=$N$10,AC15, MAX(0,$N$10-SUM($I$14:I14)))</f>
        <v>0</v>
      </c>
      <c r="J15" s="155"/>
      <c r="K15" s="153"/>
      <c r="L15" s="152"/>
      <c r="M15" s="153"/>
      <c r="N15" s="152"/>
      <c r="O15" s="61"/>
      <c r="P15" s="62"/>
      <c r="Q15" s="62"/>
      <c r="R15" s="153"/>
      <c r="S15" s="151"/>
      <c r="T15" s="152"/>
      <c r="U15" s="10" t="s">
        <v>27</v>
      </c>
      <c r="AC15" s="1">
        <f t="shared" ref="AC15:AC33" si="3">0.1*H15</f>
        <v>0</v>
      </c>
    </row>
    <row r="16" spans="2:33" ht="24.75" customHeight="1" x14ac:dyDescent="0.15">
      <c r="B16" s="69"/>
      <c r="C16" s="43"/>
      <c r="D16" s="45"/>
      <c r="E16" s="67"/>
      <c r="F16" s="75">
        <f t="shared" si="0"/>
        <v>0</v>
      </c>
      <c r="G16" s="76">
        <f t="shared" si="1"/>
        <v>0</v>
      </c>
      <c r="H16" s="44">
        <f t="shared" si="2"/>
        <v>0</v>
      </c>
      <c r="I16" s="154">
        <f>IF(SUM($AC$14:AC16) &lt;=$N$10,AC16, MAX(0,$N$10-SUM($I$14:I15)))</f>
        <v>0</v>
      </c>
      <c r="J16" s="155"/>
      <c r="K16" s="153"/>
      <c r="L16" s="152"/>
      <c r="M16" s="153"/>
      <c r="N16" s="152"/>
      <c r="O16" s="61"/>
      <c r="P16" s="62"/>
      <c r="Q16" s="62"/>
      <c r="R16" s="153"/>
      <c r="S16" s="151"/>
      <c r="T16" s="152"/>
      <c r="U16" s="10" t="s">
        <v>27</v>
      </c>
      <c r="AC16" s="1">
        <f t="shared" si="3"/>
        <v>0</v>
      </c>
    </row>
    <row r="17" spans="2:29" ht="24.75" customHeight="1" x14ac:dyDescent="0.15">
      <c r="B17" s="69"/>
      <c r="C17" s="43"/>
      <c r="D17" s="46"/>
      <c r="E17" s="67"/>
      <c r="F17" s="75">
        <f t="shared" si="0"/>
        <v>0</v>
      </c>
      <c r="G17" s="76">
        <f t="shared" si="1"/>
        <v>0</v>
      </c>
      <c r="H17" s="44">
        <f t="shared" si="2"/>
        <v>0</v>
      </c>
      <c r="I17" s="154">
        <f>IF(SUM($AC$14:AC17) &lt;=$N$10,AC17, MAX(0,$N$10-SUM($I$14:I16)))</f>
        <v>0</v>
      </c>
      <c r="J17" s="155"/>
      <c r="K17" s="153"/>
      <c r="L17" s="152"/>
      <c r="M17" s="153"/>
      <c r="N17" s="152"/>
      <c r="O17" s="61"/>
      <c r="P17" s="62"/>
      <c r="Q17" s="62"/>
      <c r="R17" s="153"/>
      <c r="S17" s="151"/>
      <c r="T17" s="152"/>
      <c r="U17" s="10" t="s">
        <v>27</v>
      </c>
      <c r="AC17" s="1">
        <f t="shared" si="3"/>
        <v>0</v>
      </c>
    </row>
    <row r="18" spans="2:29" ht="26.1" customHeight="1" x14ac:dyDescent="0.15">
      <c r="B18" s="69"/>
      <c r="C18" s="43"/>
      <c r="D18" s="46"/>
      <c r="E18" s="67"/>
      <c r="F18" s="75">
        <f t="shared" si="0"/>
        <v>0</v>
      </c>
      <c r="G18" s="76">
        <f t="shared" si="1"/>
        <v>0</v>
      </c>
      <c r="H18" s="44">
        <f t="shared" si="2"/>
        <v>0</v>
      </c>
      <c r="I18" s="154">
        <f>IF(SUM($AC$14:AC18) &lt;=$N$10,AC18, MAX(0,$N$10-SUM($I$14:I17)))</f>
        <v>0</v>
      </c>
      <c r="J18" s="155"/>
      <c r="K18" s="153"/>
      <c r="L18" s="152"/>
      <c r="M18" s="153"/>
      <c r="N18" s="152"/>
      <c r="O18" s="61"/>
      <c r="P18" s="62"/>
      <c r="Q18" s="62"/>
      <c r="R18" s="153"/>
      <c r="S18" s="151"/>
      <c r="T18" s="152"/>
      <c r="U18" s="10" t="s">
        <v>27</v>
      </c>
      <c r="AC18" s="1">
        <f t="shared" si="3"/>
        <v>0</v>
      </c>
    </row>
    <row r="19" spans="2:29" ht="26.1" customHeight="1" x14ac:dyDescent="0.15">
      <c r="B19" s="69"/>
      <c r="C19" s="43"/>
      <c r="D19" s="46"/>
      <c r="E19" s="67"/>
      <c r="F19" s="75">
        <f t="shared" si="0"/>
        <v>0</v>
      </c>
      <c r="G19" s="76">
        <f t="shared" si="1"/>
        <v>0</v>
      </c>
      <c r="H19" s="44">
        <f t="shared" si="2"/>
        <v>0</v>
      </c>
      <c r="I19" s="154">
        <f>IF(SUM($AC$14:AC19) &lt;=$N$10,AC19, MAX(0,$N$10-SUM($I$14:I18)))</f>
        <v>0</v>
      </c>
      <c r="J19" s="155"/>
      <c r="K19" s="153"/>
      <c r="L19" s="152"/>
      <c r="M19" s="142"/>
      <c r="N19" s="143"/>
      <c r="O19" s="61"/>
      <c r="P19" s="62"/>
      <c r="Q19" s="62"/>
      <c r="R19" s="153"/>
      <c r="S19" s="151"/>
      <c r="T19" s="152"/>
      <c r="U19" s="10" t="s">
        <v>27</v>
      </c>
      <c r="AC19" s="1">
        <f t="shared" si="3"/>
        <v>0</v>
      </c>
    </row>
    <row r="20" spans="2:29" ht="26.1" customHeight="1" x14ac:dyDescent="0.15">
      <c r="B20" s="69"/>
      <c r="C20" s="43"/>
      <c r="D20" s="46"/>
      <c r="E20" s="67"/>
      <c r="F20" s="75">
        <f t="shared" si="0"/>
        <v>0</v>
      </c>
      <c r="G20" s="76">
        <f t="shared" si="1"/>
        <v>0</v>
      </c>
      <c r="H20" s="44">
        <f t="shared" si="2"/>
        <v>0</v>
      </c>
      <c r="I20" s="154">
        <f>IF(SUM($AC$14:AC20) &lt;=$N$10,AC20, MAX(0,$N$10-SUM($I$14:I19)))</f>
        <v>0</v>
      </c>
      <c r="J20" s="155"/>
      <c r="K20" s="153"/>
      <c r="L20" s="152"/>
      <c r="M20" s="142"/>
      <c r="N20" s="143"/>
      <c r="O20" s="61"/>
      <c r="P20" s="62"/>
      <c r="Q20" s="62"/>
      <c r="R20" s="153"/>
      <c r="S20" s="151"/>
      <c r="T20" s="152"/>
      <c r="U20" s="10" t="s">
        <v>27</v>
      </c>
      <c r="AC20" s="1">
        <f t="shared" si="3"/>
        <v>0</v>
      </c>
    </row>
    <row r="21" spans="2:29" ht="26.1" customHeight="1" x14ac:dyDescent="0.15">
      <c r="B21" s="69"/>
      <c r="C21" s="43"/>
      <c r="D21" s="46"/>
      <c r="E21" s="67"/>
      <c r="F21" s="75">
        <f t="shared" si="0"/>
        <v>0</v>
      </c>
      <c r="G21" s="76">
        <f t="shared" si="1"/>
        <v>0</v>
      </c>
      <c r="H21" s="44">
        <f t="shared" si="2"/>
        <v>0</v>
      </c>
      <c r="I21" s="154">
        <f>IF(SUM($AC$14:AC21) &lt;=$N$10,AC21, MAX(0,$N$10-SUM($I$14:I20)))</f>
        <v>0</v>
      </c>
      <c r="J21" s="155"/>
      <c r="K21" s="153"/>
      <c r="L21" s="152"/>
      <c r="M21" s="142"/>
      <c r="N21" s="143"/>
      <c r="O21" s="61"/>
      <c r="P21" s="62"/>
      <c r="Q21" s="62"/>
      <c r="R21" s="153"/>
      <c r="S21" s="151"/>
      <c r="T21" s="152"/>
      <c r="U21" s="10" t="s">
        <v>27</v>
      </c>
      <c r="AC21" s="1">
        <f t="shared" si="3"/>
        <v>0</v>
      </c>
    </row>
    <row r="22" spans="2:29" ht="26.1" customHeight="1" x14ac:dyDescent="0.15">
      <c r="B22" s="69"/>
      <c r="C22" s="43"/>
      <c r="D22" s="46"/>
      <c r="E22" s="67"/>
      <c r="F22" s="75">
        <f t="shared" si="0"/>
        <v>0</v>
      </c>
      <c r="G22" s="76">
        <f t="shared" si="1"/>
        <v>0</v>
      </c>
      <c r="H22" s="44">
        <f t="shared" si="2"/>
        <v>0</v>
      </c>
      <c r="I22" s="154">
        <f>IF(SUM($AC$14:AC22) &lt;=$N$10,AC22, MAX(0,$N$10-SUM($I$14:I21)))</f>
        <v>0</v>
      </c>
      <c r="J22" s="155"/>
      <c r="K22" s="153"/>
      <c r="L22" s="152"/>
      <c r="M22" s="142"/>
      <c r="N22" s="143"/>
      <c r="O22" s="61"/>
      <c r="P22" s="62"/>
      <c r="Q22" s="62"/>
      <c r="R22" s="153"/>
      <c r="S22" s="151"/>
      <c r="T22" s="152"/>
      <c r="U22" s="10" t="s">
        <v>27</v>
      </c>
      <c r="AC22" s="1">
        <f t="shared" si="3"/>
        <v>0</v>
      </c>
    </row>
    <row r="23" spans="2:29" ht="26.1" customHeight="1" x14ac:dyDescent="0.15">
      <c r="B23" s="69"/>
      <c r="C23" s="43"/>
      <c r="D23" s="46"/>
      <c r="E23" s="67"/>
      <c r="F23" s="75">
        <f t="shared" si="0"/>
        <v>0</v>
      </c>
      <c r="G23" s="76">
        <f t="shared" si="1"/>
        <v>0</v>
      </c>
      <c r="H23" s="44">
        <f t="shared" si="2"/>
        <v>0</v>
      </c>
      <c r="I23" s="154">
        <f>IF(SUM($AC$14:AC23) &lt;=$N$10,AC23, MAX(0,$N$10-SUM($I$14:I22)))</f>
        <v>0</v>
      </c>
      <c r="J23" s="155"/>
      <c r="K23" s="153"/>
      <c r="L23" s="152"/>
      <c r="M23" s="142"/>
      <c r="N23" s="143"/>
      <c r="O23" s="61"/>
      <c r="P23" s="62"/>
      <c r="Q23" s="62"/>
      <c r="R23" s="153"/>
      <c r="S23" s="151"/>
      <c r="T23" s="152"/>
      <c r="U23" s="10" t="s">
        <v>27</v>
      </c>
      <c r="AC23" s="1">
        <f t="shared" si="3"/>
        <v>0</v>
      </c>
    </row>
    <row r="24" spans="2:29" ht="26.1" customHeight="1" x14ac:dyDescent="0.15">
      <c r="B24" s="69"/>
      <c r="C24" s="43"/>
      <c r="D24" s="46"/>
      <c r="E24" s="67"/>
      <c r="F24" s="75">
        <f t="shared" si="0"/>
        <v>0</v>
      </c>
      <c r="G24" s="76">
        <f t="shared" si="1"/>
        <v>0</v>
      </c>
      <c r="H24" s="44">
        <f t="shared" si="2"/>
        <v>0</v>
      </c>
      <c r="I24" s="154">
        <f>IF(SUM($AC$14:AC24) &lt;=$N$10,AC24, MAX(0,$N$10-SUM($I$14:I23)))</f>
        <v>0</v>
      </c>
      <c r="J24" s="155"/>
      <c r="K24" s="153"/>
      <c r="L24" s="152"/>
      <c r="M24" s="142"/>
      <c r="N24" s="143"/>
      <c r="O24" s="61"/>
      <c r="P24" s="62"/>
      <c r="Q24" s="62"/>
      <c r="R24" s="153"/>
      <c r="S24" s="151"/>
      <c r="T24" s="152"/>
      <c r="U24" s="10" t="s">
        <v>27</v>
      </c>
      <c r="AC24" s="1">
        <f>0.1*H24</f>
        <v>0</v>
      </c>
    </row>
    <row r="25" spans="2:29" ht="26.1" customHeight="1" x14ac:dyDescent="0.15">
      <c r="B25" s="69"/>
      <c r="C25" s="43"/>
      <c r="D25" s="46"/>
      <c r="E25" s="67"/>
      <c r="F25" s="75">
        <f t="shared" si="0"/>
        <v>0</v>
      </c>
      <c r="G25" s="76">
        <f t="shared" si="1"/>
        <v>0</v>
      </c>
      <c r="H25" s="44">
        <f t="shared" si="2"/>
        <v>0</v>
      </c>
      <c r="I25" s="154">
        <f>IF(SUM($AC$14:AC25) &lt;=$N$10,AC25, MAX(0,$N$10-SUM($I$14:I24)))</f>
        <v>0</v>
      </c>
      <c r="J25" s="155"/>
      <c r="K25" s="153"/>
      <c r="L25" s="152"/>
      <c r="M25" s="142"/>
      <c r="N25" s="143"/>
      <c r="O25" s="61"/>
      <c r="P25" s="62"/>
      <c r="Q25" s="62"/>
      <c r="R25" s="153"/>
      <c r="S25" s="151"/>
      <c r="T25" s="152"/>
      <c r="U25" s="10" t="s">
        <v>27</v>
      </c>
      <c r="AC25" s="1">
        <f t="shared" si="3"/>
        <v>0</v>
      </c>
    </row>
    <row r="26" spans="2:29" ht="26.1" customHeight="1" x14ac:dyDescent="0.15">
      <c r="B26" s="69"/>
      <c r="C26" s="43"/>
      <c r="D26" s="46"/>
      <c r="E26" s="67"/>
      <c r="F26" s="75">
        <f t="shared" si="0"/>
        <v>0</v>
      </c>
      <c r="G26" s="76">
        <f t="shared" si="1"/>
        <v>0</v>
      </c>
      <c r="H26" s="44">
        <f t="shared" si="2"/>
        <v>0</v>
      </c>
      <c r="I26" s="154">
        <f>IF(SUM($AC$14:AC26) &lt;=$N$10,AC26, MAX(0,$N$10-SUM($I$14:I25)))</f>
        <v>0</v>
      </c>
      <c r="J26" s="155"/>
      <c r="K26" s="153"/>
      <c r="L26" s="152"/>
      <c r="M26" s="142"/>
      <c r="N26" s="143"/>
      <c r="O26" s="61"/>
      <c r="P26" s="62"/>
      <c r="Q26" s="62"/>
      <c r="R26" s="153"/>
      <c r="S26" s="151"/>
      <c r="T26" s="152"/>
      <c r="U26" s="10" t="s">
        <v>27</v>
      </c>
      <c r="AC26" s="1">
        <f t="shared" si="3"/>
        <v>0</v>
      </c>
    </row>
    <row r="27" spans="2:29" ht="26.1" customHeight="1" x14ac:dyDescent="0.15">
      <c r="B27" s="69"/>
      <c r="C27" s="43"/>
      <c r="D27" s="46"/>
      <c r="E27" s="67"/>
      <c r="F27" s="75">
        <f t="shared" si="0"/>
        <v>0</v>
      </c>
      <c r="G27" s="76">
        <f t="shared" si="1"/>
        <v>0</v>
      </c>
      <c r="H27" s="44">
        <f t="shared" si="2"/>
        <v>0</v>
      </c>
      <c r="I27" s="154">
        <f>IF(SUM($AC$14:AC27) &lt;=$N$10,AC27, MAX(0,$N$10-SUM($I$14:I26)))</f>
        <v>0</v>
      </c>
      <c r="J27" s="155"/>
      <c r="K27" s="153"/>
      <c r="L27" s="152"/>
      <c r="M27" s="142"/>
      <c r="N27" s="143"/>
      <c r="O27" s="61"/>
      <c r="P27" s="62"/>
      <c r="Q27" s="62"/>
      <c r="R27" s="153"/>
      <c r="S27" s="151"/>
      <c r="T27" s="152"/>
      <c r="U27" s="10" t="s">
        <v>27</v>
      </c>
      <c r="AC27" s="1">
        <f t="shared" si="3"/>
        <v>0</v>
      </c>
    </row>
    <row r="28" spans="2:29" ht="26.1" customHeight="1" x14ac:dyDescent="0.15">
      <c r="B28" s="69"/>
      <c r="C28" s="43"/>
      <c r="D28" s="46"/>
      <c r="E28" s="67"/>
      <c r="F28" s="75">
        <f t="shared" si="0"/>
        <v>0</v>
      </c>
      <c r="G28" s="76">
        <f t="shared" si="1"/>
        <v>0</v>
      </c>
      <c r="H28" s="44">
        <f t="shared" si="2"/>
        <v>0</v>
      </c>
      <c r="I28" s="154">
        <f>IF(SUM($AC$14:AC28) &lt;=$N$10,AC28, MAX(0,$N$10-SUM($I$14:I27)))</f>
        <v>0</v>
      </c>
      <c r="J28" s="155"/>
      <c r="K28" s="153"/>
      <c r="L28" s="152"/>
      <c r="M28" s="142"/>
      <c r="N28" s="143"/>
      <c r="O28" s="61"/>
      <c r="P28" s="62"/>
      <c r="Q28" s="62"/>
      <c r="R28" s="153"/>
      <c r="S28" s="151"/>
      <c r="T28" s="152"/>
      <c r="U28" s="10" t="s">
        <v>27</v>
      </c>
      <c r="AC28" s="1">
        <f t="shared" si="3"/>
        <v>0</v>
      </c>
    </row>
    <row r="29" spans="2:29" ht="26.1" customHeight="1" x14ac:dyDescent="0.15">
      <c r="B29" s="69"/>
      <c r="C29" s="43"/>
      <c r="D29" s="46"/>
      <c r="E29" s="67"/>
      <c r="F29" s="75">
        <f t="shared" si="0"/>
        <v>0</v>
      </c>
      <c r="G29" s="76">
        <f t="shared" si="1"/>
        <v>0</v>
      </c>
      <c r="H29" s="44">
        <f t="shared" si="2"/>
        <v>0</v>
      </c>
      <c r="I29" s="154">
        <f>IF(SUM($AC$14:AC29) &lt;=$N$10,AC29, MAX(0,$N$10-SUM($I$14:I28)))</f>
        <v>0</v>
      </c>
      <c r="J29" s="155"/>
      <c r="K29" s="153"/>
      <c r="L29" s="152"/>
      <c r="M29" s="142"/>
      <c r="N29" s="143"/>
      <c r="O29" s="61"/>
      <c r="P29" s="62"/>
      <c r="Q29" s="62"/>
      <c r="R29" s="153"/>
      <c r="S29" s="151"/>
      <c r="T29" s="152"/>
      <c r="U29" s="10" t="s">
        <v>27</v>
      </c>
      <c r="AC29" s="1">
        <f t="shared" si="3"/>
        <v>0</v>
      </c>
    </row>
    <row r="30" spans="2:29" ht="26.1" customHeight="1" x14ac:dyDescent="0.15">
      <c r="B30" s="69"/>
      <c r="C30" s="43"/>
      <c r="D30" s="46"/>
      <c r="E30" s="67"/>
      <c r="F30" s="75">
        <f t="shared" si="0"/>
        <v>0</v>
      </c>
      <c r="G30" s="76">
        <f t="shared" si="1"/>
        <v>0</v>
      </c>
      <c r="H30" s="44">
        <f t="shared" si="2"/>
        <v>0</v>
      </c>
      <c r="I30" s="154">
        <f>IF(SUM($AC$14:AC30) &lt;=$N$10,AC30, MAX(0,$N$10-SUM($I$14:I29)))</f>
        <v>0</v>
      </c>
      <c r="J30" s="155"/>
      <c r="K30" s="153"/>
      <c r="L30" s="152"/>
      <c r="M30" s="142"/>
      <c r="N30" s="143"/>
      <c r="O30" s="61"/>
      <c r="P30" s="62"/>
      <c r="Q30" s="62"/>
      <c r="R30" s="153"/>
      <c r="S30" s="151"/>
      <c r="T30" s="152"/>
      <c r="U30" s="10" t="s">
        <v>27</v>
      </c>
      <c r="AC30" s="1">
        <f t="shared" si="3"/>
        <v>0</v>
      </c>
    </row>
    <row r="31" spans="2:29" ht="26.1" customHeight="1" x14ac:dyDescent="0.15">
      <c r="B31" s="69"/>
      <c r="C31" s="43"/>
      <c r="D31" s="46"/>
      <c r="E31" s="67"/>
      <c r="F31" s="75">
        <f t="shared" si="0"/>
        <v>0</v>
      </c>
      <c r="G31" s="76">
        <f t="shared" si="1"/>
        <v>0</v>
      </c>
      <c r="H31" s="44">
        <f t="shared" si="2"/>
        <v>0</v>
      </c>
      <c r="I31" s="154">
        <f>IF(SUM($AC$14:AC31) &lt;=$N$10,AC31, MAX(0,$N$10-SUM($I$14:I30)))</f>
        <v>0</v>
      </c>
      <c r="J31" s="155"/>
      <c r="K31" s="153"/>
      <c r="L31" s="152"/>
      <c r="M31" s="142"/>
      <c r="N31" s="143"/>
      <c r="O31" s="61"/>
      <c r="P31" s="62"/>
      <c r="Q31" s="62"/>
      <c r="R31" s="153"/>
      <c r="S31" s="151"/>
      <c r="T31" s="152"/>
      <c r="U31" s="10" t="s">
        <v>27</v>
      </c>
      <c r="AC31" s="1">
        <f t="shared" si="3"/>
        <v>0</v>
      </c>
    </row>
    <row r="32" spans="2:29" ht="26.1" customHeight="1" x14ac:dyDescent="0.15">
      <c r="B32" s="69"/>
      <c r="C32" s="43"/>
      <c r="D32" s="46"/>
      <c r="E32" s="67"/>
      <c r="F32" s="75">
        <f t="shared" si="0"/>
        <v>0</v>
      </c>
      <c r="G32" s="76">
        <f t="shared" si="1"/>
        <v>0</v>
      </c>
      <c r="H32" s="44">
        <f t="shared" si="2"/>
        <v>0</v>
      </c>
      <c r="I32" s="154">
        <f>IF(SUM($AC$14:AC32) &lt;=$N$10,AC32, MAX(0,$N$10-SUM($I$14:I31)))</f>
        <v>0</v>
      </c>
      <c r="J32" s="155"/>
      <c r="K32" s="153"/>
      <c r="L32" s="152"/>
      <c r="M32" s="142"/>
      <c r="N32" s="143"/>
      <c r="O32" s="61"/>
      <c r="P32" s="62"/>
      <c r="Q32" s="62"/>
      <c r="R32" s="153"/>
      <c r="S32" s="151"/>
      <c r="T32" s="152"/>
      <c r="U32" s="10" t="s">
        <v>27</v>
      </c>
      <c r="AC32" s="1">
        <f t="shared" si="3"/>
        <v>0</v>
      </c>
    </row>
    <row r="33" spans="2:29" ht="26.1" customHeight="1" thickBot="1" x14ac:dyDescent="0.2">
      <c r="B33" s="69"/>
      <c r="C33" s="43"/>
      <c r="D33" s="46"/>
      <c r="E33" s="67"/>
      <c r="F33" s="75">
        <f t="shared" si="0"/>
        <v>0</v>
      </c>
      <c r="G33" s="76">
        <f t="shared" si="1"/>
        <v>0</v>
      </c>
      <c r="H33" s="44">
        <f t="shared" si="2"/>
        <v>0</v>
      </c>
      <c r="I33" s="154">
        <f>IF(SUM($AC$14:AC33) &lt;=$N$10,AC33, MAX(0,$N$10-SUM($I$14:I32)))</f>
        <v>0</v>
      </c>
      <c r="J33" s="155"/>
      <c r="K33" s="153"/>
      <c r="L33" s="152"/>
      <c r="M33" s="142"/>
      <c r="N33" s="143"/>
      <c r="O33" s="61"/>
      <c r="P33" s="62"/>
      <c r="Q33" s="72"/>
      <c r="R33" s="173"/>
      <c r="S33" s="174"/>
      <c r="T33" s="175"/>
      <c r="U33" s="30" t="s">
        <v>27</v>
      </c>
      <c r="AC33" s="1">
        <f t="shared" si="3"/>
        <v>0</v>
      </c>
    </row>
    <row r="34" spans="2:29" ht="33.75" customHeight="1" x14ac:dyDescent="0.15">
      <c r="B34" s="23"/>
      <c r="C34" s="24"/>
      <c r="D34" s="24"/>
      <c r="E34" s="25"/>
      <c r="F34" s="21" t="s">
        <v>26</v>
      </c>
      <c r="G34" s="77">
        <f>SUM(G14:G33)</f>
        <v>0</v>
      </c>
      <c r="H34" s="63">
        <f>SUM(H14:H33)</f>
        <v>0</v>
      </c>
      <c r="I34" s="170">
        <f>SUM(I14:J33)</f>
        <v>0</v>
      </c>
      <c r="J34" s="171"/>
      <c r="K34" s="194" t="s">
        <v>54</v>
      </c>
      <c r="L34" s="195"/>
      <c r="M34" s="196">
        <f>H34-I34</f>
        <v>0</v>
      </c>
      <c r="N34" s="197"/>
      <c r="O34" s="198"/>
      <c r="P34" s="22"/>
      <c r="Q34" s="210" t="s">
        <v>57</v>
      </c>
      <c r="R34" s="211"/>
      <c r="S34" s="211"/>
      <c r="T34" s="211"/>
      <c r="U34" s="212"/>
    </row>
    <row r="35" spans="2:29" ht="33" customHeight="1" thickBot="1" x14ac:dyDescent="0.2">
      <c r="B35" s="51"/>
      <c r="C35" s="52" t="s">
        <v>47</v>
      </c>
      <c r="D35" s="52">
        <v>3</v>
      </c>
      <c r="E35" s="53" t="s">
        <v>48</v>
      </c>
      <c r="F35" s="207"/>
      <c r="G35" s="208"/>
      <c r="H35" s="208"/>
      <c r="I35" s="208"/>
      <c r="J35" s="208"/>
      <c r="K35" s="208"/>
      <c r="L35" s="208"/>
      <c r="M35" s="208"/>
      <c r="N35" s="208"/>
      <c r="O35" s="209"/>
      <c r="P35" s="71"/>
      <c r="Q35" s="213"/>
      <c r="R35" s="214"/>
      <c r="S35" s="214"/>
      <c r="T35" s="214"/>
      <c r="U35" s="215"/>
    </row>
    <row r="36" spans="2:29" ht="18.75" customHeight="1" x14ac:dyDescent="0.15">
      <c r="K36" s="183" t="s">
        <v>56</v>
      </c>
      <c r="L36" s="184"/>
      <c r="M36" s="184"/>
      <c r="N36" s="184"/>
      <c r="O36" s="184"/>
      <c r="P36" s="70"/>
      <c r="Q36" s="185"/>
      <c r="R36" s="185"/>
      <c r="S36" s="185"/>
      <c r="T36" s="185"/>
      <c r="U36" s="185"/>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
    <cfRule type="expression" dxfId="13" priority="1">
      <formula>AND($C14&lt;&gt;"", B14="")</formula>
    </cfRule>
  </conditionalFormatting>
  <conditionalFormatting sqref="C14:D33">
    <cfRule type="expression" dxfId="12" priority="6">
      <formula>AND($B14&lt;&gt;"", C14="")</formula>
    </cfRule>
  </conditionalFormatting>
  <conditionalFormatting sqref="I2:M2 O2:Q2 U2 C3:C4 E3:E4 E6:H7 T6:T9 R7:R8 N7:N10 F9:H10 B35 D35">
    <cfRule type="containsBlanks" dxfId="11" priority="9">
      <formula>LEN(TRIM(B2))=0</formula>
    </cfRule>
  </conditionalFormatting>
  <conditionalFormatting sqref="M14:M18 K14:K33">
    <cfRule type="expression" dxfId="10" priority="5">
      <formula>AND($B14&lt;&gt;"", K14="")</formula>
    </cfRule>
  </conditionalFormatting>
  <conditionalFormatting sqref="N6:O6">
    <cfRule type="containsBlanks" dxfId="9" priority="8">
      <formula>LEN(TRIM(N6))=0</formula>
    </cfRule>
  </conditionalFormatting>
  <conditionalFormatting sqref="O14:O33">
    <cfRule type="expression" dxfId="8" priority="3">
      <formula>AND($B14&lt;&gt;"", Q14="")</formula>
    </cfRule>
  </conditionalFormatting>
  <conditionalFormatting sqref="P14:T33">
    <cfRule type="expression" dxfId="7"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7A7D-0563-4315-87E4-3AEF87E52848}">
  <sheetPr codeName="Sheet3">
    <pageSetUpPr fitToPage="1"/>
  </sheetPr>
  <dimension ref="B1:AG38"/>
  <sheetViews>
    <sheetView showGridLines="0" view="pageBreakPreview" zoomScale="80" zoomScaleNormal="85" zoomScaleSheetLayoutView="80" workbookViewId="0">
      <selection activeCell="G14" sqref="G14"/>
    </sheetView>
  </sheetViews>
  <sheetFormatPr defaultColWidth="9" defaultRowHeight="13.5" x14ac:dyDescent="0.15"/>
  <cols>
    <col min="1" max="1" width="2.375" style="1" customWidth="1"/>
    <col min="2" max="2" width="8.25" style="1" customWidth="1"/>
    <col min="3" max="5" width="8.375" style="47"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6" t="s">
        <v>53</v>
      </c>
      <c r="AG1" s="47" t="s">
        <v>42</v>
      </c>
    </row>
    <row r="2" spans="2:33" ht="35.25" customHeight="1" thickBot="1" x14ac:dyDescent="0.2">
      <c r="B2" s="112" t="s">
        <v>1</v>
      </c>
      <c r="C2" s="112"/>
      <c r="D2" s="112"/>
      <c r="E2" s="112"/>
      <c r="F2" s="112"/>
      <c r="G2" s="112"/>
      <c r="H2" s="17" t="s">
        <v>30</v>
      </c>
      <c r="I2" s="18">
        <f>'利用報告書(1枚目)'!I2</f>
        <v>0</v>
      </c>
      <c r="J2" s="19">
        <f>'利用報告書(1枚目)'!J2</f>
        <v>0</v>
      </c>
      <c r="K2" s="19">
        <f>'利用報告書(1枚目)'!K2</f>
        <v>0</v>
      </c>
      <c r="L2" s="19">
        <f>'利用報告書(1枚目)'!L2</f>
        <v>0</v>
      </c>
      <c r="M2" s="20">
        <f>'利用報告書(1枚目)'!M2</f>
        <v>0</v>
      </c>
      <c r="N2" s="33" t="s">
        <v>45</v>
      </c>
      <c r="O2" s="94">
        <f>'利用報告書(1枚目)'!O2</f>
        <v>0</v>
      </c>
      <c r="P2" s="95"/>
      <c r="Q2" s="96"/>
      <c r="R2" s="3"/>
      <c r="S2" s="124" t="s">
        <v>41</v>
      </c>
      <c r="T2" s="125"/>
      <c r="U2" s="74">
        <f>'利用報告書(1枚目)'!U2</f>
        <v>0</v>
      </c>
      <c r="AG2" s="1" t="s">
        <v>43</v>
      </c>
    </row>
    <row r="3" spans="2:33" ht="13.5" customHeight="1" x14ac:dyDescent="0.15">
      <c r="B3" s="176" t="s">
        <v>38</v>
      </c>
      <c r="C3" s="178">
        <f>'利用報告書(1枚目)'!C3</f>
        <v>0</v>
      </c>
      <c r="D3" s="92" t="s">
        <v>39</v>
      </c>
      <c r="E3" s="178">
        <f>'利用報告書(1枚目)'!E3</f>
        <v>0</v>
      </c>
      <c r="F3" s="180" t="s">
        <v>40</v>
      </c>
      <c r="G3" s="182"/>
      <c r="I3" s="120"/>
      <c r="J3" s="120"/>
      <c r="K3" s="120"/>
      <c r="L3" s="120"/>
      <c r="M3" s="120"/>
      <c r="N3" s="119"/>
      <c r="O3" s="119"/>
      <c r="P3" s="119"/>
      <c r="AG3" s="1" t="s">
        <v>44</v>
      </c>
    </row>
    <row r="4" spans="2:33" ht="14.25" customHeight="1" thickBot="1" x14ac:dyDescent="0.2">
      <c r="B4" s="177"/>
      <c r="C4" s="179"/>
      <c r="D4" s="93"/>
      <c r="E4" s="179"/>
      <c r="F4" s="181"/>
      <c r="G4" s="182"/>
    </row>
    <row r="5" spans="2:33" ht="18.75" customHeight="1" thickBot="1" x14ac:dyDescent="0.2">
      <c r="Q5" s="50" t="s">
        <v>34</v>
      </c>
      <c r="R5" s="5"/>
      <c r="S5" s="5"/>
      <c r="T5" s="5"/>
    </row>
    <row r="6" spans="2:33" ht="21.95" customHeight="1" x14ac:dyDescent="0.2">
      <c r="C6" s="126" t="s">
        <v>0</v>
      </c>
      <c r="D6" s="127"/>
      <c r="E6" s="133">
        <f>'利用報告書(1枚目)'!E6</f>
        <v>0</v>
      </c>
      <c r="F6" s="134"/>
      <c r="G6" s="134"/>
      <c r="H6" s="135"/>
      <c r="I6" s="113" t="s">
        <v>2</v>
      </c>
      <c r="J6" s="114"/>
      <c r="K6" s="114"/>
      <c r="L6" s="114"/>
      <c r="M6" s="115"/>
      <c r="N6" s="192">
        <f>'利用報告書(1枚目)'!N6</f>
        <v>0</v>
      </c>
      <c r="O6" s="193"/>
      <c r="Q6" s="121" t="s">
        <v>3</v>
      </c>
      <c r="R6" s="122"/>
      <c r="S6" s="123"/>
      <c r="T6" s="35">
        <f>'利用報告書(1枚目)'!T6</f>
        <v>0</v>
      </c>
      <c r="U6" s="38" t="s">
        <v>32</v>
      </c>
    </row>
    <row r="7" spans="2:33" ht="21.95" customHeight="1" x14ac:dyDescent="0.2">
      <c r="C7" s="86" t="s">
        <v>36</v>
      </c>
      <c r="D7" s="87"/>
      <c r="E7" s="202">
        <f>'利用報告書(1枚目)'!E7</f>
        <v>0</v>
      </c>
      <c r="F7" s="203"/>
      <c r="G7" s="203"/>
      <c r="H7" s="204"/>
      <c r="I7" s="116" t="s">
        <v>4</v>
      </c>
      <c r="J7" s="117"/>
      <c r="K7" s="117"/>
      <c r="L7" s="117"/>
      <c r="M7" s="118"/>
      <c r="N7" s="65">
        <f>'利用報告書(1枚目)'!N7</f>
        <v>0</v>
      </c>
      <c r="O7" s="28" t="s">
        <v>46</v>
      </c>
      <c r="Q7" s="55" t="s">
        <v>49</v>
      </c>
      <c r="R7" s="59">
        <f>'利用報告書(1枚目)'!R7</f>
        <v>0</v>
      </c>
      <c r="S7" s="57" t="s">
        <v>52</v>
      </c>
      <c r="T7" s="34">
        <f>'利用報告書(1枚目)'!T7</f>
        <v>0</v>
      </c>
      <c r="U7" s="54" t="s">
        <v>50</v>
      </c>
    </row>
    <row r="8" spans="2:33" ht="21.95" customHeight="1" thickBot="1" x14ac:dyDescent="0.2">
      <c r="C8" s="86" t="s">
        <v>37</v>
      </c>
      <c r="D8" s="87"/>
      <c r="E8" s="139">
        <f>'利用報告書(1枚目)'!E8</f>
        <v>0</v>
      </c>
      <c r="F8" s="205"/>
      <c r="G8" s="205"/>
      <c r="H8" s="206"/>
      <c r="I8" s="136" t="s">
        <v>6</v>
      </c>
      <c r="J8" s="137"/>
      <c r="K8" s="137"/>
      <c r="L8" s="137"/>
      <c r="M8" s="138"/>
      <c r="N8" s="66">
        <f>'利用報告書(1枚目)'!N8</f>
        <v>0</v>
      </c>
      <c r="O8" s="29" t="s">
        <v>46</v>
      </c>
      <c r="Q8" s="56" t="s">
        <v>51</v>
      </c>
      <c r="R8" s="60">
        <f>'利用報告書(1枚目)'!R8</f>
        <v>0</v>
      </c>
      <c r="S8" s="58" t="s">
        <v>52</v>
      </c>
      <c r="T8" s="37">
        <f>'利用報告書(1枚目)'!T8</f>
        <v>0</v>
      </c>
      <c r="U8" s="39" t="s">
        <v>50</v>
      </c>
    </row>
    <row r="9" spans="2:33" ht="21.95" customHeight="1" thickTop="1" thickBot="1" x14ac:dyDescent="0.2">
      <c r="C9" s="88" t="s">
        <v>7</v>
      </c>
      <c r="D9" s="89"/>
      <c r="E9" s="97" t="s">
        <v>31</v>
      </c>
      <c r="F9" s="99">
        <f>'利用報告書(1枚目)'!F9</f>
        <v>0</v>
      </c>
      <c r="G9" s="100"/>
      <c r="H9" s="101"/>
      <c r="I9" s="163" t="s">
        <v>8</v>
      </c>
      <c r="J9" s="164"/>
      <c r="K9" s="164"/>
      <c r="L9" s="164"/>
      <c r="M9" s="165"/>
      <c r="N9" s="65">
        <f>'利用報告書(1枚目)'!N9</f>
        <v>0</v>
      </c>
      <c r="O9" s="42" t="s">
        <v>46</v>
      </c>
      <c r="Q9" s="160" t="s">
        <v>9</v>
      </c>
      <c r="R9" s="161"/>
      <c r="S9" s="162"/>
      <c r="T9" s="36">
        <f>'利用報告書(1枚目)'!T9</f>
        <v>0</v>
      </c>
      <c r="U9" s="40" t="s">
        <v>5</v>
      </c>
    </row>
    <row r="10" spans="2:33" ht="21.95" customHeight="1" thickBot="1" x14ac:dyDescent="0.2">
      <c r="C10" s="90"/>
      <c r="D10" s="91"/>
      <c r="E10" s="98"/>
      <c r="F10" s="102"/>
      <c r="G10" s="102"/>
      <c r="H10" s="103"/>
      <c r="I10" s="166" t="s">
        <v>28</v>
      </c>
      <c r="J10" s="167"/>
      <c r="K10" s="167"/>
      <c r="L10" s="167"/>
      <c r="M10" s="168"/>
      <c r="N10" s="64">
        <f>'利用報告書(1枚目)'!N10</f>
        <v>0</v>
      </c>
      <c r="O10" s="41" t="s">
        <v>33</v>
      </c>
    </row>
    <row r="11" spans="2:33" ht="20.100000000000001" customHeight="1" x14ac:dyDescent="0.15">
      <c r="R11" s="169"/>
      <c r="S11" s="169"/>
    </row>
    <row r="12" spans="2:33" s="47" customFormat="1" ht="20.100000000000001" customHeight="1" x14ac:dyDescent="0.15">
      <c r="B12" s="110" t="s">
        <v>10</v>
      </c>
      <c r="C12" s="128" t="s">
        <v>29</v>
      </c>
      <c r="D12" s="129"/>
      <c r="E12" s="130"/>
      <c r="F12" s="131" t="s">
        <v>11</v>
      </c>
      <c r="G12" s="131" t="s">
        <v>12</v>
      </c>
      <c r="H12" s="131" t="s">
        <v>13</v>
      </c>
      <c r="I12" s="156" t="s">
        <v>14</v>
      </c>
      <c r="J12" s="157"/>
      <c r="K12" s="144" t="s">
        <v>15</v>
      </c>
      <c r="L12" s="145"/>
      <c r="M12" s="145"/>
      <c r="N12" s="145"/>
      <c r="O12" s="146"/>
      <c r="P12" s="110" t="s">
        <v>16</v>
      </c>
      <c r="Q12" s="48" t="s">
        <v>17</v>
      </c>
      <c r="R12" s="104" t="s">
        <v>18</v>
      </c>
      <c r="S12" s="105"/>
      <c r="T12" s="105"/>
      <c r="U12" s="106"/>
    </row>
    <row r="13" spans="2:33" ht="20.100000000000001" customHeight="1" x14ac:dyDescent="0.15">
      <c r="B13" s="111"/>
      <c r="C13" s="8" t="s">
        <v>19</v>
      </c>
      <c r="D13" s="32" t="s">
        <v>20</v>
      </c>
      <c r="E13" s="31" t="s">
        <v>58</v>
      </c>
      <c r="F13" s="132"/>
      <c r="G13" s="132"/>
      <c r="H13" s="132"/>
      <c r="I13" s="158"/>
      <c r="J13" s="159"/>
      <c r="K13" s="147" t="s">
        <v>21</v>
      </c>
      <c r="L13" s="148"/>
      <c r="M13" s="149" t="s">
        <v>35</v>
      </c>
      <c r="N13" s="150"/>
      <c r="O13" s="9" t="s">
        <v>22</v>
      </c>
      <c r="P13" s="111"/>
      <c r="Q13" s="49" t="s">
        <v>23</v>
      </c>
      <c r="R13" s="107" t="s">
        <v>24</v>
      </c>
      <c r="S13" s="108"/>
      <c r="T13" s="108"/>
      <c r="U13" s="109"/>
    </row>
    <row r="14" spans="2:33" ht="24.75" customHeight="1" x14ac:dyDescent="0.15">
      <c r="B14" s="69"/>
      <c r="C14" s="43"/>
      <c r="D14" s="68"/>
      <c r="E14" s="67"/>
      <c r="F14" s="75">
        <f>D14-E14-C14</f>
        <v>0</v>
      </c>
      <c r="G14" s="76">
        <f>IF(F14=0,0,IF(F14&lt;TIME(1,0,0),TIME(1,0,0),CEILING(MROUND(F14,"0:15"),"0:15")))</f>
        <v>0</v>
      </c>
      <c r="H14" s="44">
        <f>G14*2000/ TIME(1,0,0)</f>
        <v>0</v>
      </c>
      <c r="I14" s="154">
        <f>IF(SUM($AC$14:AC14)&lt;=$N$10,AC14,MAX(0,$N$10))</f>
        <v>0</v>
      </c>
      <c r="J14" s="155"/>
      <c r="K14" s="153"/>
      <c r="L14" s="152"/>
      <c r="M14" s="153"/>
      <c r="N14" s="152"/>
      <c r="O14" s="61"/>
      <c r="P14" s="62"/>
      <c r="Q14" s="62"/>
      <c r="R14" s="153"/>
      <c r="S14" s="151"/>
      <c r="T14" s="152"/>
      <c r="U14" s="10" t="s">
        <v>27</v>
      </c>
      <c r="AC14" s="1">
        <f>0.1*H14</f>
        <v>0</v>
      </c>
    </row>
    <row r="15" spans="2:33" ht="24.75" customHeight="1" x14ac:dyDescent="0.15">
      <c r="B15" s="69"/>
      <c r="C15" s="43"/>
      <c r="D15" s="45"/>
      <c r="E15" s="67"/>
      <c r="F15" s="75">
        <f t="shared" ref="F15:F33" si="0">D15-E15-C15</f>
        <v>0</v>
      </c>
      <c r="G15" s="76">
        <f t="shared" ref="G15:G33" si="1">IF(F15=0,0,IF(F15&lt;TIME(1,0,0),TIME(1,0,0),CEILING(MROUND(F15,"0:15"),"0:15")))</f>
        <v>0</v>
      </c>
      <c r="H15" s="44">
        <f t="shared" ref="H15:H33" si="2">G15*2000/ TIME(1,0,0)</f>
        <v>0</v>
      </c>
      <c r="I15" s="154">
        <f>IF(SUM($AC$14:AC15) &lt;=$N$10,AC15, MAX(0,$N$10-SUM($I$14:I14)))</f>
        <v>0</v>
      </c>
      <c r="J15" s="155"/>
      <c r="K15" s="153"/>
      <c r="L15" s="152"/>
      <c r="M15" s="153"/>
      <c r="N15" s="152"/>
      <c r="O15" s="61"/>
      <c r="P15" s="62"/>
      <c r="Q15" s="62"/>
      <c r="R15" s="153"/>
      <c r="S15" s="151"/>
      <c r="T15" s="152"/>
      <c r="U15" s="10" t="s">
        <v>27</v>
      </c>
      <c r="AC15" s="1">
        <f t="shared" ref="AC15:AC33" si="3">0.1*H15</f>
        <v>0</v>
      </c>
    </row>
    <row r="16" spans="2:33" ht="24.75" customHeight="1" x14ac:dyDescent="0.15">
      <c r="B16" s="69"/>
      <c r="C16" s="43"/>
      <c r="D16" s="45"/>
      <c r="E16" s="67"/>
      <c r="F16" s="75">
        <f t="shared" si="0"/>
        <v>0</v>
      </c>
      <c r="G16" s="76">
        <f t="shared" si="1"/>
        <v>0</v>
      </c>
      <c r="H16" s="44">
        <f t="shared" si="2"/>
        <v>0</v>
      </c>
      <c r="I16" s="154">
        <f>IF(SUM($AC$14:AC16) &lt;=$N$10,AC16, MAX(0,$N$10-SUM($I$14:I15)))</f>
        <v>0</v>
      </c>
      <c r="J16" s="155"/>
      <c r="K16" s="153"/>
      <c r="L16" s="152"/>
      <c r="M16" s="153"/>
      <c r="N16" s="152"/>
      <c r="O16" s="61"/>
      <c r="P16" s="62"/>
      <c r="Q16" s="62"/>
      <c r="R16" s="153"/>
      <c r="S16" s="151"/>
      <c r="T16" s="152"/>
      <c r="U16" s="10" t="s">
        <v>27</v>
      </c>
      <c r="AC16" s="1">
        <f t="shared" si="3"/>
        <v>0</v>
      </c>
    </row>
    <row r="17" spans="2:29" ht="24.75" customHeight="1" x14ac:dyDescent="0.15">
      <c r="B17" s="69"/>
      <c r="C17" s="43"/>
      <c r="D17" s="46"/>
      <c r="E17" s="67"/>
      <c r="F17" s="75">
        <f t="shared" si="0"/>
        <v>0</v>
      </c>
      <c r="G17" s="76">
        <f t="shared" si="1"/>
        <v>0</v>
      </c>
      <c r="H17" s="44">
        <f t="shared" si="2"/>
        <v>0</v>
      </c>
      <c r="I17" s="154">
        <f>IF(SUM($AC$14:AC17) &lt;=$N$10,AC17, MAX(0,$N$10-SUM($I$14:I16)))</f>
        <v>0</v>
      </c>
      <c r="J17" s="155"/>
      <c r="K17" s="153"/>
      <c r="L17" s="152"/>
      <c r="M17" s="153"/>
      <c r="N17" s="152"/>
      <c r="O17" s="61"/>
      <c r="P17" s="62"/>
      <c r="Q17" s="62"/>
      <c r="R17" s="153"/>
      <c r="S17" s="151"/>
      <c r="T17" s="152"/>
      <c r="U17" s="10" t="s">
        <v>27</v>
      </c>
      <c r="AC17" s="1">
        <f t="shared" si="3"/>
        <v>0</v>
      </c>
    </row>
    <row r="18" spans="2:29" ht="26.1" customHeight="1" x14ac:dyDescent="0.15">
      <c r="B18" s="69"/>
      <c r="C18" s="43"/>
      <c r="D18" s="46"/>
      <c r="E18" s="67"/>
      <c r="F18" s="75">
        <f t="shared" si="0"/>
        <v>0</v>
      </c>
      <c r="G18" s="76">
        <f t="shared" si="1"/>
        <v>0</v>
      </c>
      <c r="H18" s="44">
        <f t="shared" si="2"/>
        <v>0</v>
      </c>
      <c r="I18" s="154">
        <f>IF(SUM($AC$14:AC18) &lt;=$N$10,AC18, MAX(0,$N$10-SUM($I$14:I17)))</f>
        <v>0</v>
      </c>
      <c r="J18" s="155"/>
      <c r="K18" s="153"/>
      <c r="L18" s="152"/>
      <c r="M18" s="153"/>
      <c r="N18" s="152"/>
      <c r="O18" s="61"/>
      <c r="P18" s="62"/>
      <c r="Q18" s="62"/>
      <c r="R18" s="153"/>
      <c r="S18" s="151"/>
      <c r="T18" s="152"/>
      <c r="U18" s="10" t="s">
        <v>27</v>
      </c>
      <c r="AC18" s="1">
        <f t="shared" si="3"/>
        <v>0</v>
      </c>
    </row>
    <row r="19" spans="2:29" ht="26.1" customHeight="1" x14ac:dyDescent="0.15">
      <c r="B19" s="69"/>
      <c r="C19" s="43"/>
      <c r="D19" s="46"/>
      <c r="E19" s="67"/>
      <c r="F19" s="75">
        <f t="shared" si="0"/>
        <v>0</v>
      </c>
      <c r="G19" s="76">
        <f t="shared" si="1"/>
        <v>0</v>
      </c>
      <c r="H19" s="44">
        <f t="shared" si="2"/>
        <v>0</v>
      </c>
      <c r="I19" s="154">
        <f>IF(SUM($AC$14:AC19) &lt;=$N$10,AC19, MAX(0,$N$10-SUM($I$14:I18)))</f>
        <v>0</v>
      </c>
      <c r="J19" s="155"/>
      <c r="K19" s="153"/>
      <c r="L19" s="152"/>
      <c r="M19" s="142"/>
      <c r="N19" s="143"/>
      <c r="O19" s="61"/>
      <c r="P19" s="62"/>
      <c r="Q19" s="62"/>
      <c r="R19" s="153"/>
      <c r="S19" s="151"/>
      <c r="T19" s="152"/>
      <c r="U19" s="10" t="s">
        <v>27</v>
      </c>
      <c r="AC19" s="1">
        <f t="shared" si="3"/>
        <v>0</v>
      </c>
    </row>
    <row r="20" spans="2:29" ht="26.1" customHeight="1" x14ac:dyDescent="0.15">
      <c r="B20" s="69"/>
      <c r="C20" s="43"/>
      <c r="D20" s="46"/>
      <c r="E20" s="67"/>
      <c r="F20" s="75">
        <f t="shared" si="0"/>
        <v>0</v>
      </c>
      <c r="G20" s="76">
        <f t="shared" si="1"/>
        <v>0</v>
      </c>
      <c r="H20" s="44">
        <f t="shared" si="2"/>
        <v>0</v>
      </c>
      <c r="I20" s="154">
        <f>IF(SUM($AC$14:AC20) &lt;=$N$10,AC20, MAX(0,$N$10-SUM($I$14:I19)))</f>
        <v>0</v>
      </c>
      <c r="J20" s="155"/>
      <c r="K20" s="153"/>
      <c r="L20" s="152"/>
      <c r="M20" s="142"/>
      <c r="N20" s="143"/>
      <c r="O20" s="61"/>
      <c r="P20" s="62"/>
      <c r="Q20" s="62"/>
      <c r="R20" s="153"/>
      <c r="S20" s="151"/>
      <c r="T20" s="152"/>
      <c r="U20" s="10" t="s">
        <v>27</v>
      </c>
      <c r="AC20" s="1">
        <f t="shared" si="3"/>
        <v>0</v>
      </c>
    </row>
    <row r="21" spans="2:29" ht="26.1" customHeight="1" x14ac:dyDescent="0.15">
      <c r="B21" s="69"/>
      <c r="C21" s="43"/>
      <c r="D21" s="46"/>
      <c r="E21" s="67"/>
      <c r="F21" s="75">
        <f t="shared" si="0"/>
        <v>0</v>
      </c>
      <c r="G21" s="76">
        <f t="shared" si="1"/>
        <v>0</v>
      </c>
      <c r="H21" s="44">
        <f t="shared" si="2"/>
        <v>0</v>
      </c>
      <c r="I21" s="154">
        <f>IF(SUM($AC$14:AC21) &lt;=$N$10,AC21, MAX(0,$N$10-SUM($I$14:I20)))</f>
        <v>0</v>
      </c>
      <c r="J21" s="155"/>
      <c r="K21" s="153"/>
      <c r="L21" s="152"/>
      <c r="M21" s="142"/>
      <c r="N21" s="143"/>
      <c r="O21" s="61"/>
      <c r="P21" s="62"/>
      <c r="Q21" s="62"/>
      <c r="R21" s="153"/>
      <c r="S21" s="151"/>
      <c r="T21" s="152"/>
      <c r="U21" s="10" t="s">
        <v>27</v>
      </c>
      <c r="AC21" s="1">
        <f t="shared" si="3"/>
        <v>0</v>
      </c>
    </row>
    <row r="22" spans="2:29" ht="26.1" customHeight="1" x14ac:dyDescent="0.15">
      <c r="B22" s="69"/>
      <c r="C22" s="43"/>
      <c r="D22" s="46"/>
      <c r="E22" s="67"/>
      <c r="F22" s="75">
        <f t="shared" si="0"/>
        <v>0</v>
      </c>
      <c r="G22" s="76">
        <f t="shared" si="1"/>
        <v>0</v>
      </c>
      <c r="H22" s="44">
        <f t="shared" si="2"/>
        <v>0</v>
      </c>
      <c r="I22" s="154">
        <f>IF(SUM($AC$14:AC22) &lt;=$N$10,AC22, MAX(0,$N$10-SUM($I$14:I21)))</f>
        <v>0</v>
      </c>
      <c r="J22" s="155"/>
      <c r="K22" s="153"/>
      <c r="L22" s="152"/>
      <c r="M22" s="142"/>
      <c r="N22" s="143"/>
      <c r="O22" s="61"/>
      <c r="P22" s="62"/>
      <c r="Q22" s="62"/>
      <c r="R22" s="153"/>
      <c r="S22" s="151"/>
      <c r="T22" s="152"/>
      <c r="U22" s="10" t="s">
        <v>27</v>
      </c>
      <c r="AC22" s="1">
        <f t="shared" si="3"/>
        <v>0</v>
      </c>
    </row>
    <row r="23" spans="2:29" ht="26.1" customHeight="1" x14ac:dyDescent="0.15">
      <c r="B23" s="69"/>
      <c r="C23" s="43"/>
      <c r="D23" s="46"/>
      <c r="E23" s="67"/>
      <c r="F23" s="75">
        <f t="shared" si="0"/>
        <v>0</v>
      </c>
      <c r="G23" s="76">
        <f t="shared" si="1"/>
        <v>0</v>
      </c>
      <c r="H23" s="44">
        <f t="shared" si="2"/>
        <v>0</v>
      </c>
      <c r="I23" s="154">
        <f>IF(SUM($AC$14:AC23) &lt;=$N$10,AC23, MAX(0,$N$10-SUM($I$14:I22)))</f>
        <v>0</v>
      </c>
      <c r="J23" s="155"/>
      <c r="K23" s="153"/>
      <c r="L23" s="152"/>
      <c r="M23" s="142"/>
      <c r="N23" s="143"/>
      <c r="O23" s="61"/>
      <c r="P23" s="62"/>
      <c r="Q23" s="62"/>
      <c r="R23" s="153"/>
      <c r="S23" s="151"/>
      <c r="T23" s="152"/>
      <c r="U23" s="10" t="s">
        <v>27</v>
      </c>
      <c r="AC23" s="1">
        <f t="shared" si="3"/>
        <v>0</v>
      </c>
    </row>
    <row r="24" spans="2:29" ht="26.1" customHeight="1" x14ac:dyDescent="0.15">
      <c r="B24" s="69"/>
      <c r="C24" s="43"/>
      <c r="D24" s="46"/>
      <c r="E24" s="67"/>
      <c r="F24" s="75">
        <f t="shared" si="0"/>
        <v>0</v>
      </c>
      <c r="G24" s="76">
        <f t="shared" si="1"/>
        <v>0</v>
      </c>
      <c r="H24" s="44">
        <f t="shared" si="2"/>
        <v>0</v>
      </c>
      <c r="I24" s="154">
        <f>IF(SUM($AC$14:AC24) &lt;=$N$10,AC24, MAX(0,$N$10-SUM($I$14:I23)))</f>
        <v>0</v>
      </c>
      <c r="J24" s="155"/>
      <c r="K24" s="153"/>
      <c r="L24" s="152"/>
      <c r="M24" s="142"/>
      <c r="N24" s="143"/>
      <c r="O24" s="61"/>
      <c r="P24" s="62"/>
      <c r="Q24" s="62"/>
      <c r="R24" s="153"/>
      <c r="S24" s="151"/>
      <c r="T24" s="152"/>
      <c r="U24" s="10" t="s">
        <v>27</v>
      </c>
      <c r="AC24" s="1">
        <f>0.1*H24</f>
        <v>0</v>
      </c>
    </row>
    <row r="25" spans="2:29" ht="26.1" customHeight="1" x14ac:dyDescent="0.15">
      <c r="B25" s="69"/>
      <c r="C25" s="43"/>
      <c r="D25" s="46"/>
      <c r="E25" s="67"/>
      <c r="F25" s="75">
        <f t="shared" si="0"/>
        <v>0</v>
      </c>
      <c r="G25" s="76">
        <f t="shared" si="1"/>
        <v>0</v>
      </c>
      <c r="H25" s="44">
        <f t="shared" si="2"/>
        <v>0</v>
      </c>
      <c r="I25" s="154">
        <f>IF(SUM($AC$14:AC25) &lt;=$N$10,AC25, MAX(0,$N$10-SUM($I$14:I24)))</f>
        <v>0</v>
      </c>
      <c r="J25" s="155"/>
      <c r="K25" s="153"/>
      <c r="L25" s="152"/>
      <c r="M25" s="142"/>
      <c r="N25" s="143"/>
      <c r="O25" s="61"/>
      <c r="P25" s="62"/>
      <c r="Q25" s="62"/>
      <c r="R25" s="153"/>
      <c r="S25" s="151"/>
      <c r="T25" s="152"/>
      <c r="U25" s="10" t="s">
        <v>27</v>
      </c>
      <c r="AC25" s="1">
        <f t="shared" si="3"/>
        <v>0</v>
      </c>
    </row>
    <row r="26" spans="2:29" ht="26.1" customHeight="1" x14ac:dyDescent="0.15">
      <c r="B26" s="69"/>
      <c r="C26" s="43"/>
      <c r="D26" s="46"/>
      <c r="E26" s="67"/>
      <c r="F26" s="75">
        <f t="shared" si="0"/>
        <v>0</v>
      </c>
      <c r="G26" s="76">
        <f t="shared" si="1"/>
        <v>0</v>
      </c>
      <c r="H26" s="44">
        <f t="shared" si="2"/>
        <v>0</v>
      </c>
      <c r="I26" s="154">
        <f>IF(SUM($AC$14:AC26) &lt;=$N$10,AC26, MAX(0,$N$10-SUM($I$14:I25)))</f>
        <v>0</v>
      </c>
      <c r="J26" s="155"/>
      <c r="K26" s="153"/>
      <c r="L26" s="152"/>
      <c r="M26" s="142"/>
      <c r="N26" s="143"/>
      <c r="O26" s="61"/>
      <c r="P26" s="62"/>
      <c r="Q26" s="62"/>
      <c r="R26" s="153"/>
      <c r="S26" s="151"/>
      <c r="T26" s="152"/>
      <c r="U26" s="10" t="s">
        <v>27</v>
      </c>
      <c r="AC26" s="1">
        <f t="shared" si="3"/>
        <v>0</v>
      </c>
    </row>
    <row r="27" spans="2:29" ht="26.1" customHeight="1" x14ac:dyDescent="0.15">
      <c r="B27" s="69"/>
      <c r="C27" s="43"/>
      <c r="D27" s="46"/>
      <c r="E27" s="67"/>
      <c r="F27" s="75">
        <f t="shared" si="0"/>
        <v>0</v>
      </c>
      <c r="G27" s="76">
        <f t="shared" si="1"/>
        <v>0</v>
      </c>
      <c r="H27" s="44">
        <f t="shared" si="2"/>
        <v>0</v>
      </c>
      <c r="I27" s="154">
        <f>IF(SUM($AC$14:AC27) &lt;=$N$10,AC27, MAX(0,$N$10-SUM($I$14:I26)))</f>
        <v>0</v>
      </c>
      <c r="J27" s="155"/>
      <c r="K27" s="153"/>
      <c r="L27" s="152"/>
      <c r="M27" s="142"/>
      <c r="N27" s="143"/>
      <c r="O27" s="61"/>
      <c r="P27" s="62"/>
      <c r="Q27" s="62"/>
      <c r="R27" s="153"/>
      <c r="S27" s="151"/>
      <c r="T27" s="152"/>
      <c r="U27" s="10" t="s">
        <v>27</v>
      </c>
      <c r="AC27" s="1">
        <f t="shared" si="3"/>
        <v>0</v>
      </c>
    </row>
    <row r="28" spans="2:29" ht="26.1" customHeight="1" x14ac:dyDescent="0.15">
      <c r="B28" s="69"/>
      <c r="C28" s="43"/>
      <c r="D28" s="46"/>
      <c r="E28" s="67"/>
      <c r="F28" s="75">
        <f t="shared" si="0"/>
        <v>0</v>
      </c>
      <c r="G28" s="76">
        <f t="shared" si="1"/>
        <v>0</v>
      </c>
      <c r="H28" s="44">
        <f t="shared" si="2"/>
        <v>0</v>
      </c>
      <c r="I28" s="154">
        <f>IF(SUM($AC$14:AC28) &lt;=$N$10,AC28, MAX(0,$N$10-SUM($I$14:I27)))</f>
        <v>0</v>
      </c>
      <c r="J28" s="155"/>
      <c r="K28" s="153"/>
      <c r="L28" s="152"/>
      <c r="M28" s="142"/>
      <c r="N28" s="143"/>
      <c r="O28" s="61"/>
      <c r="P28" s="62"/>
      <c r="Q28" s="62"/>
      <c r="R28" s="153"/>
      <c r="S28" s="151"/>
      <c r="T28" s="152"/>
      <c r="U28" s="10" t="s">
        <v>27</v>
      </c>
      <c r="AC28" s="1">
        <f t="shared" si="3"/>
        <v>0</v>
      </c>
    </row>
    <row r="29" spans="2:29" ht="26.1" customHeight="1" x14ac:dyDescent="0.15">
      <c r="B29" s="69"/>
      <c r="C29" s="43"/>
      <c r="D29" s="46"/>
      <c r="E29" s="67"/>
      <c r="F29" s="75">
        <f t="shared" si="0"/>
        <v>0</v>
      </c>
      <c r="G29" s="76">
        <f t="shared" si="1"/>
        <v>0</v>
      </c>
      <c r="H29" s="44">
        <f t="shared" si="2"/>
        <v>0</v>
      </c>
      <c r="I29" s="154">
        <f>IF(SUM($AC$14:AC29) &lt;=$N$10,AC29, MAX(0,$N$10-SUM($I$14:I28)))</f>
        <v>0</v>
      </c>
      <c r="J29" s="155"/>
      <c r="K29" s="153"/>
      <c r="L29" s="152"/>
      <c r="M29" s="142"/>
      <c r="N29" s="143"/>
      <c r="O29" s="61"/>
      <c r="P29" s="62"/>
      <c r="Q29" s="62"/>
      <c r="R29" s="153"/>
      <c r="S29" s="151"/>
      <c r="T29" s="152"/>
      <c r="U29" s="10" t="s">
        <v>27</v>
      </c>
      <c r="AC29" s="1">
        <f t="shared" si="3"/>
        <v>0</v>
      </c>
    </row>
    <row r="30" spans="2:29" ht="26.1" customHeight="1" x14ac:dyDescent="0.15">
      <c r="B30" s="69"/>
      <c r="C30" s="43"/>
      <c r="D30" s="46"/>
      <c r="E30" s="67"/>
      <c r="F30" s="75">
        <f t="shared" si="0"/>
        <v>0</v>
      </c>
      <c r="G30" s="76">
        <f t="shared" si="1"/>
        <v>0</v>
      </c>
      <c r="H30" s="44">
        <f t="shared" si="2"/>
        <v>0</v>
      </c>
      <c r="I30" s="154">
        <f>IF(SUM($AC$14:AC30) &lt;=$N$10,AC30, MAX(0,$N$10-SUM($I$14:I29)))</f>
        <v>0</v>
      </c>
      <c r="J30" s="155"/>
      <c r="K30" s="153"/>
      <c r="L30" s="152"/>
      <c r="M30" s="142"/>
      <c r="N30" s="143"/>
      <c r="O30" s="61"/>
      <c r="P30" s="62"/>
      <c r="Q30" s="62"/>
      <c r="R30" s="153"/>
      <c r="S30" s="151"/>
      <c r="T30" s="152"/>
      <c r="U30" s="10" t="s">
        <v>27</v>
      </c>
      <c r="AC30" s="1">
        <f t="shared" si="3"/>
        <v>0</v>
      </c>
    </row>
    <row r="31" spans="2:29" ht="26.1" customHeight="1" x14ac:dyDescent="0.15">
      <c r="B31" s="69"/>
      <c r="C31" s="43"/>
      <c r="D31" s="46"/>
      <c r="E31" s="67"/>
      <c r="F31" s="75">
        <f t="shared" si="0"/>
        <v>0</v>
      </c>
      <c r="G31" s="76">
        <f t="shared" si="1"/>
        <v>0</v>
      </c>
      <c r="H31" s="44">
        <f t="shared" si="2"/>
        <v>0</v>
      </c>
      <c r="I31" s="154">
        <f>IF(SUM($AC$14:AC31) &lt;=$N$10,AC31, MAX(0,$N$10-SUM($I$14:I30)))</f>
        <v>0</v>
      </c>
      <c r="J31" s="155"/>
      <c r="K31" s="153"/>
      <c r="L31" s="152"/>
      <c r="M31" s="142"/>
      <c r="N31" s="143"/>
      <c r="O31" s="61"/>
      <c r="P31" s="62"/>
      <c r="Q31" s="62"/>
      <c r="R31" s="153"/>
      <c r="S31" s="151"/>
      <c r="T31" s="152"/>
      <c r="U31" s="10" t="s">
        <v>27</v>
      </c>
      <c r="AC31" s="1">
        <f t="shared" si="3"/>
        <v>0</v>
      </c>
    </row>
    <row r="32" spans="2:29" ht="26.1" customHeight="1" x14ac:dyDescent="0.15">
      <c r="B32" s="69"/>
      <c r="C32" s="43"/>
      <c r="D32" s="46"/>
      <c r="E32" s="67"/>
      <c r="F32" s="75">
        <f t="shared" si="0"/>
        <v>0</v>
      </c>
      <c r="G32" s="76">
        <f t="shared" si="1"/>
        <v>0</v>
      </c>
      <c r="H32" s="44">
        <f t="shared" si="2"/>
        <v>0</v>
      </c>
      <c r="I32" s="154">
        <f>IF(SUM($AC$14:AC32) &lt;=$N$10,AC32, MAX(0,$N$10-SUM($I$14:I31)))</f>
        <v>0</v>
      </c>
      <c r="J32" s="155"/>
      <c r="K32" s="153"/>
      <c r="L32" s="152"/>
      <c r="M32" s="142"/>
      <c r="N32" s="143"/>
      <c r="O32" s="61"/>
      <c r="P32" s="62"/>
      <c r="Q32" s="62"/>
      <c r="R32" s="153"/>
      <c r="S32" s="151"/>
      <c r="T32" s="152"/>
      <c r="U32" s="10" t="s">
        <v>27</v>
      </c>
      <c r="AC32" s="1">
        <f t="shared" si="3"/>
        <v>0</v>
      </c>
    </row>
    <row r="33" spans="2:29" ht="26.1" customHeight="1" thickBot="1" x14ac:dyDescent="0.2">
      <c r="B33" s="69"/>
      <c r="C33" s="43"/>
      <c r="D33" s="46"/>
      <c r="E33" s="67"/>
      <c r="F33" s="75">
        <f t="shared" si="0"/>
        <v>0</v>
      </c>
      <c r="G33" s="76">
        <f t="shared" si="1"/>
        <v>0</v>
      </c>
      <c r="H33" s="44">
        <f t="shared" si="2"/>
        <v>0</v>
      </c>
      <c r="I33" s="154">
        <f>IF(SUM($AC$14:AC33) &lt;=$N$10,AC33, MAX(0,$N$10-SUM($I$14:I32)))</f>
        <v>0</v>
      </c>
      <c r="J33" s="155"/>
      <c r="K33" s="153"/>
      <c r="L33" s="152"/>
      <c r="M33" s="142"/>
      <c r="N33" s="143"/>
      <c r="O33" s="61"/>
      <c r="P33" s="62"/>
      <c r="Q33" s="72"/>
      <c r="R33" s="173"/>
      <c r="S33" s="174"/>
      <c r="T33" s="175"/>
      <c r="U33" s="30" t="s">
        <v>27</v>
      </c>
      <c r="AC33" s="1">
        <f t="shared" si="3"/>
        <v>0</v>
      </c>
    </row>
    <row r="34" spans="2:29" ht="33.75" customHeight="1" x14ac:dyDescent="0.15">
      <c r="B34" s="23"/>
      <c r="C34" s="24"/>
      <c r="D34" s="24"/>
      <c r="E34" s="25"/>
      <c r="F34" s="21" t="s">
        <v>26</v>
      </c>
      <c r="G34" s="77">
        <f>SUM(G14:G33)</f>
        <v>0</v>
      </c>
      <c r="H34" s="63">
        <f>SUM(H14:H33)</f>
        <v>0</v>
      </c>
      <c r="I34" s="170">
        <f>SUM(I14:J33)</f>
        <v>0</v>
      </c>
      <c r="J34" s="171"/>
      <c r="K34" s="194" t="s">
        <v>54</v>
      </c>
      <c r="L34" s="195"/>
      <c r="M34" s="196">
        <f>H34-I34</f>
        <v>0</v>
      </c>
      <c r="N34" s="197"/>
      <c r="O34" s="198"/>
      <c r="P34" s="22"/>
      <c r="Q34" s="210" t="s">
        <v>57</v>
      </c>
      <c r="R34" s="211"/>
      <c r="S34" s="211"/>
      <c r="T34" s="211"/>
      <c r="U34" s="212"/>
    </row>
    <row r="35" spans="2:29" ht="33" customHeight="1" thickBot="1" x14ac:dyDescent="0.2">
      <c r="B35" s="51"/>
      <c r="C35" s="52" t="s">
        <v>47</v>
      </c>
      <c r="D35" s="52">
        <v>4</v>
      </c>
      <c r="E35" s="53" t="s">
        <v>48</v>
      </c>
      <c r="F35" s="207"/>
      <c r="G35" s="208"/>
      <c r="H35" s="208"/>
      <c r="I35" s="208"/>
      <c r="J35" s="208"/>
      <c r="K35" s="208"/>
      <c r="L35" s="208"/>
      <c r="M35" s="208"/>
      <c r="N35" s="208"/>
      <c r="O35" s="209"/>
      <c r="P35" s="71"/>
      <c r="Q35" s="213"/>
      <c r="R35" s="214"/>
      <c r="S35" s="214"/>
      <c r="T35" s="214"/>
      <c r="U35" s="215"/>
    </row>
    <row r="36" spans="2:29" ht="18.75" customHeight="1" x14ac:dyDescent="0.15">
      <c r="K36" s="183" t="s">
        <v>56</v>
      </c>
      <c r="L36" s="184"/>
      <c r="M36" s="184"/>
      <c r="N36" s="184"/>
      <c r="O36" s="184"/>
      <c r="P36" s="70"/>
      <c r="Q36" s="185"/>
      <c r="R36" s="185"/>
      <c r="S36" s="185"/>
      <c r="T36" s="185"/>
      <c r="U36" s="185"/>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28">
    <mergeCell ref="K36:O36"/>
    <mergeCell ref="Q36:U36"/>
    <mergeCell ref="I33:J33"/>
    <mergeCell ref="K33:L33"/>
    <mergeCell ref="M33:N33"/>
    <mergeCell ref="R33:T33"/>
    <mergeCell ref="I34:J34"/>
    <mergeCell ref="K34:L34"/>
    <mergeCell ref="M34:O34"/>
    <mergeCell ref="Q34:U35"/>
    <mergeCell ref="F35:O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9:D10"/>
    <mergeCell ref="E9:E10"/>
    <mergeCell ref="F9:H10"/>
    <mergeCell ref="I9:M9"/>
    <mergeCell ref="Q9:S9"/>
    <mergeCell ref="I10:M10"/>
    <mergeCell ref="C7:D7"/>
    <mergeCell ref="E7:H7"/>
    <mergeCell ref="I7:M7"/>
    <mergeCell ref="C8:D8"/>
    <mergeCell ref="E8:H8"/>
    <mergeCell ref="I8:M8"/>
    <mergeCell ref="N3:P3"/>
    <mergeCell ref="C6:D6"/>
    <mergeCell ref="E6:H6"/>
    <mergeCell ref="I6:M6"/>
    <mergeCell ref="N6:O6"/>
    <mergeCell ref="Q6:S6"/>
    <mergeCell ref="B2:G2"/>
    <mergeCell ref="O2:Q2"/>
    <mergeCell ref="S2:T2"/>
    <mergeCell ref="B3:B4"/>
    <mergeCell ref="C3:C4"/>
    <mergeCell ref="D3:D4"/>
    <mergeCell ref="E3:E4"/>
    <mergeCell ref="F3:F4"/>
    <mergeCell ref="G3:G4"/>
    <mergeCell ref="I3:M3"/>
  </mergeCells>
  <phoneticPr fontId="3"/>
  <conditionalFormatting sqref="B14">
    <cfRule type="expression" dxfId="6" priority="1">
      <formula>AND($C14&lt;&gt;"", B14="")</formula>
    </cfRule>
  </conditionalFormatting>
  <conditionalFormatting sqref="C14:D33">
    <cfRule type="expression" dxfId="5" priority="6">
      <formula>AND($B14&lt;&gt;"", C14="")</formula>
    </cfRule>
  </conditionalFormatting>
  <conditionalFormatting sqref="I2:M2 O2:Q2 U2 C3:C4 E3:E4 E6:H7 T6:T9 R7:R8 N7:N10 F9:H10 B35 D35">
    <cfRule type="containsBlanks" dxfId="4" priority="9">
      <formula>LEN(TRIM(B2))=0</formula>
    </cfRule>
  </conditionalFormatting>
  <conditionalFormatting sqref="M14:M18 K14:K33">
    <cfRule type="expression" dxfId="3" priority="5">
      <formula>AND($B14&lt;&gt;"", K14="")</formula>
    </cfRule>
  </conditionalFormatting>
  <conditionalFormatting sqref="N6:O6">
    <cfRule type="containsBlanks" dxfId="2" priority="8">
      <formula>LEN(TRIM(N6))=0</formula>
    </cfRule>
  </conditionalFormatting>
  <conditionalFormatting sqref="O14:O33">
    <cfRule type="expression" dxfId="1" priority="3">
      <formula>AND($B14&lt;&gt;"", Q14="")</formula>
    </cfRule>
  </conditionalFormatting>
  <conditionalFormatting sqref="P14:T33">
    <cfRule type="expression" dxfId="0"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09CF-F347-497C-B535-70D7DF4B2B9C}">
  <sheetPr>
    <pageSetUpPr fitToPage="1"/>
  </sheetPr>
  <dimension ref="B1:AK38"/>
  <sheetViews>
    <sheetView showGridLines="0" view="pageBreakPreview" zoomScale="70" zoomScaleNormal="85" zoomScaleSheetLayoutView="70" workbookViewId="0">
      <selection activeCell="C6" sqref="C6:H10"/>
    </sheetView>
  </sheetViews>
  <sheetFormatPr defaultColWidth="9" defaultRowHeight="13.5" x14ac:dyDescent="0.15"/>
  <cols>
    <col min="1" max="1" width="2.375" style="1" customWidth="1"/>
    <col min="2" max="2" width="8.25" style="1" customWidth="1"/>
    <col min="3" max="5" width="8.375" style="8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6" t="s">
        <v>53</v>
      </c>
      <c r="AG1" s="82" t="s">
        <v>42</v>
      </c>
    </row>
    <row r="2" spans="2:37" ht="35.25" customHeight="1" thickBot="1" x14ac:dyDescent="0.2">
      <c r="B2" s="112" t="s">
        <v>1</v>
      </c>
      <c r="C2" s="112"/>
      <c r="D2" s="112"/>
      <c r="E2" s="112"/>
      <c r="F2" s="112"/>
      <c r="G2" s="112"/>
      <c r="H2" s="17" t="s">
        <v>30</v>
      </c>
      <c r="I2" s="18"/>
      <c r="J2" s="19"/>
      <c r="K2" s="19"/>
      <c r="L2" s="19"/>
      <c r="M2" s="20"/>
      <c r="N2" s="73" t="s">
        <v>45</v>
      </c>
      <c r="O2" s="94"/>
      <c r="P2" s="95"/>
      <c r="Q2" s="96"/>
      <c r="R2" s="3"/>
      <c r="S2" s="124" t="s">
        <v>41</v>
      </c>
      <c r="T2" s="125"/>
      <c r="U2" s="74"/>
      <c r="W2" s="85"/>
      <c r="X2" s="85"/>
      <c r="Y2" s="85"/>
      <c r="Z2" s="85"/>
      <c r="AA2" s="85"/>
      <c r="AB2" s="85"/>
      <c r="AC2" s="85"/>
      <c r="AD2" s="85"/>
      <c r="AE2" s="85"/>
      <c r="AF2" s="85"/>
      <c r="AG2" s="85"/>
      <c r="AH2" s="85"/>
      <c r="AI2" s="85"/>
      <c r="AJ2" s="85"/>
      <c r="AK2" s="85"/>
    </row>
    <row r="3" spans="2:37" ht="13.5" customHeight="1" x14ac:dyDescent="0.15">
      <c r="B3" s="176" t="s">
        <v>38</v>
      </c>
      <c r="C3" s="178"/>
      <c r="D3" s="92" t="s">
        <v>39</v>
      </c>
      <c r="E3" s="178"/>
      <c r="F3" s="180" t="s">
        <v>40</v>
      </c>
      <c r="G3" s="182"/>
      <c r="I3" s="120"/>
      <c r="J3" s="120"/>
      <c r="K3" s="120"/>
      <c r="L3" s="120"/>
      <c r="M3" s="120"/>
      <c r="N3" s="119"/>
      <c r="O3" s="119"/>
      <c r="P3" s="119"/>
      <c r="W3" s="85"/>
      <c r="X3" s="85"/>
      <c r="Y3" s="85"/>
      <c r="Z3" s="85"/>
      <c r="AA3" s="85"/>
      <c r="AB3" s="85"/>
      <c r="AC3" s="85"/>
      <c r="AD3" s="85"/>
      <c r="AE3" s="85"/>
      <c r="AF3" s="85"/>
      <c r="AG3" s="85"/>
      <c r="AH3" s="85"/>
      <c r="AI3" s="85"/>
      <c r="AJ3" s="85"/>
      <c r="AK3" s="85"/>
    </row>
    <row r="4" spans="2:37" ht="14.25" customHeight="1" thickBot="1" x14ac:dyDescent="0.2">
      <c r="B4" s="177"/>
      <c r="C4" s="179"/>
      <c r="D4" s="93"/>
      <c r="E4" s="179"/>
      <c r="F4" s="181"/>
      <c r="G4" s="182"/>
    </row>
    <row r="5" spans="2:37" ht="18.75" customHeight="1" thickBot="1" x14ac:dyDescent="0.2">
      <c r="Q5" s="81" t="s">
        <v>34</v>
      </c>
      <c r="R5" s="5"/>
      <c r="S5" s="5"/>
      <c r="T5" s="5"/>
    </row>
    <row r="6" spans="2:37" ht="21.95" customHeight="1" x14ac:dyDescent="0.2">
      <c r="C6" s="126" t="s">
        <v>0</v>
      </c>
      <c r="D6" s="127"/>
      <c r="E6" s="133"/>
      <c r="F6" s="134"/>
      <c r="G6" s="134"/>
      <c r="H6" s="135"/>
      <c r="I6" s="113" t="s">
        <v>2</v>
      </c>
      <c r="J6" s="114"/>
      <c r="K6" s="114"/>
      <c r="L6" s="114"/>
      <c r="M6" s="115"/>
      <c r="N6" s="192"/>
      <c r="O6" s="193"/>
      <c r="Q6" s="121" t="s">
        <v>3</v>
      </c>
      <c r="R6" s="122"/>
      <c r="S6" s="123"/>
      <c r="T6" s="35"/>
      <c r="U6" s="38" t="s">
        <v>32</v>
      </c>
    </row>
    <row r="7" spans="2:37" ht="21.95" customHeight="1" x14ac:dyDescent="0.15">
      <c r="C7" s="86" t="s">
        <v>36</v>
      </c>
      <c r="D7" s="87"/>
      <c r="E7" s="199"/>
      <c r="F7" s="200"/>
      <c r="G7" s="200"/>
      <c r="H7" s="201"/>
      <c r="I7" s="116" t="s">
        <v>4</v>
      </c>
      <c r="J7" s="117"/>
      <c r="K7" s="117"/>
      <c r="L7" s="117"/>
      <c r="M7" s="118"/>
      <c r="N7" s="65"/>
      <c r="O7" s="28" t="s">
        <v>46</v>
      </c>
      <c r="Q7" s="55" t="s">
        <v>49</v>
      </c>
      <c r="R7" s="59"/>
      <c r="S7" s="57" t="s">
        <v>52</v>
      </c>
      <c r="T7" s="34"/>
      <c r="U7" s="54" t="s">
        <v>50</v>
      </c>
    </row>
    <row r="8" spans="2:37" ht="21.95" customHeight="1" thickBot="1" x14ac:dyDescent="0.2">
      <c r="C8" s="86" t="s">
        <v>37</v>
      </c>
      <c r="D8" s="87"/>
      <c r="E8" s="139"/>
      <c r="F8" s="140"/>
      <c r="G8" s="140"/>
      <c r="H8" s="141"/>
      <c r="I8" s="136" t="s">
        <v>6</v>
      </c>
      <c r="J8" s="137"/>
      <c r="K8" s="137"/>
      <c r="L8" s="137"/>
      <c r="M8" s="138"/>
      <c r="N8" s="66"/>
      <c r="O8" s="29" t="s">
        <v>46</v>
      </c>
      <c r="Q8" s="56" t="s">
        <v>51</v>
      </c>
      <c r="R8" s="60"/>
      <c r="S8" s="58" t="s">
        <v>52</v>
      </c>
      <c r="T8" s="37"/>
      <c r="U8" s="39" t="s">
        <v>50</v>
      </c>
    </row>
    <row r="9" spans="2:37" ht="21.95" customHeight="1" thickTop="1" thickBot="1" x14ac:dyDescent="0.2">
      <c r="C9" s="88" t="s">
        <v>7</v>
      </c>
      <c r="D9" s="89"/>
      <c r="E9" s="97" t="s">
        <v>31</v>
      </c>
      <c r="F9" s="99"/>
      <c r="G9" s="100"/>
      <c r="H9" s="101"/>
      <c r="I9" s="163" t="s">
        <v>8</v>
      </c>
      <c r="J9" s="164"/>
      <c r="K9" s="164"/>
      <c r="L9" s="164"/>
      <c r="M9" s="165"/>
      <c r="N9" s="65"/>
      <c r="O9" s="42" t="s">
        <v>46</v>
      </c>
      <c r="Q9" s="160" t="s">
        <v>9</v>
      </c>
      <c r="R9" s="161"/>
      <c r="S9" s="162"/>
      <c r="T9" s="36"/>
      <c r="U9" s="40" t="s">
        <v>5</v>
      </c>
    </row>
    <row r="10" spans="2:37" ht="21.95" customHeight="1" thickBot="1" x14ac:dyDescent="0.2">
      <c r="C10" s="90"/>
      <c r="D10" s="91"/>
      <c r="E10" s="98"/>
      <c r="F10" s="102"/>
      <c r="G10" s="102"/>
      <c r="H10" s="103"/>
      <c r="I10" s="166" t="s">
        <v>28</v>
      </c>
      <c r="J10" s="167"/>
      <c r="K10" s="167"/>
      <c r="L10" s="167"/>
      <c r="M10" s="168"/>
      <c r="N10" s="64"/>
      <c r="O10" s="41" t="s">
        <v>33</v>
      </c>
    </row>
    <row r="11" spans="2:37" ht="20.100000000000001" customHeight="1" x14ac:dyDescent="0.15">
      <c r="R11" s="169"/>
      <c r="S11" s="169"/>
    </row>
    <row r="12" spans="2:37" s="82" customFormat="1" ht="20.100000000000001" customHeight="1" x14ac:dyDescent="0.15">
      <c r="B12" s="110" t="s">
        <v>10</v>
      </c>
      <c r="C12" s="128" t="s">
        <v>29</v>
      </c>
      <c r="D12" s="129"/>
      <c r="E12" s="130"/>
      <c r="F12" s="131" t="s">
        <v>11</v>
      </c>
      <c r="G12" s="131" t="s">
        <v>12</v>
      </c>
      <c r="H12" s="131" t="s">
        <v>13</v>
      </c>
      <c r="I12" s="156" t="s">
        <v>14</v>
      </c>
      <c r="J12" s="157"/>
      <c r="K12" s="144" t="s">
        <v>15</v>
      </c>
      <c r="L12" s="145"/>
      <c r="M12" s="145"/>
      <c r="N12" s="145"/>
      <c r="O12" s="146"/>
      <c r="P12" s="110" t="s">
        <v>16</v>
      </c>
      <c r="Q12" s="79" t="s">
        <v>17</v>
      </c>
      <c r="R12" s="104" t="s">
        <v>18</v>
      </c>
      <c r="S12" s="105"/>
      <c r="T12" s="105"/>
      <c r="U12" s="106"/>
    </row>
    <row r="13" spans="2:37" ht="20.100000000000001" customHeight="1" x14ac:dyDescent="0.15">
      <c r="B13" s="111"/>
      <c r="C13" s="8" t="s">
        <v>19</v>
      </c>
      <c r="D13" s="32" t="s">
        <v>20</v>
      </c>
      <c r="E13" s="31" t="s">
        <v>58</v>
      </c>
      <c r="F13" s="132"/>
      <c r="G13" s="132"/>
      <c r="H13" s="132"/>
      <c r="I13" s="158"/>
      <c r="J13" s="159"/>
      <c r="K13" s="147" t="s">
        <v>21</v>
      </c>
      <c r="L13" s="148"/>
      <c r="M13" s="149" t="s">
        <v>35</v>
      </c>
      <c r="N13" s="150"/>
      <c r="O13" s="9" t="s">
        <v>22</v>
      </c>
      <c r="P13" s="111"/>
      <c r="Q13" s="80" t="s">
        <v>23</v>
      </c>
      <c r="R13" s="107" t="s">
        <v>24</v>
      </c>
      <c r="S13" s="108"/>
      <c r="T13" s="108"/>
      <c r="U13" s="109"/>
    </row>
    <row r="14" spans="2:37" ht="24.75" customHeight="1" x14ac:dyDescent="0.15">
      <c r="B14" s="78"/>
      <c r="C14" s="43"/>
      <c r="D14" s="68"/>
      <c r="E14" s="67"/>
      <c r="F14" s="76"/>
      <c r="G14" s="76"/>
      <c r="H14" s="44"/>
      <c r="I14" s="154"/>
      <c r="J14" s="155"/>
      <c r="K14" s="153"/>
      <c r="L14" s="152"/>
      <c r="M14" s="151"/>
      <c r="N14" s="152"/>
      <c r="O14" s="61"/>
      <c r="P14" s="62"/>
      <c r="Q14" s="62"/>
      <c r="R14" s="217"/>
      <c r="S14" s="218"/>
      <c r="T14" s="219"/>
      <c r="U14" s="10" t="s">
        <v>27</v>
      </c>
      <c r="AC14" s="1">
        <f>0.1*H14</f>
        <v>0</v>
      </c>
    </row>
    <row r="15" spans="2:37" ht="24.75" customHeight="1" x14ac:dyDescent="0.15">
      <c r="B15" s="69"/>
      <c r="C15" s="43"/>
      <c r="D15" s="45"/>
      <c r="E15" s="67"/>
      <c r="F15" s="76"/>
      <c r="G15" s="76"/>
      <c r="H15" s="44"/>
      <c r="I15" s="154"/>
      <c r="J15" s="155"/>
      <c r="K15" s="153"/>
      <c r="L15" s="152"/>
      <c r="M15" s="151"/>
      <c r="N15" s="152"/>
      <c r="O15" s="61"/>
      <c r="P15" s="62"/>
      <c r="Q15" s="62"/>
      <c r="R15" s="217"/>
      <c r="S15" s="218"/>
      <c r="T15" s="219"/>
      <c r="U15" s="10" t="s">
        <v>27</v>
      </c>
      <c r="AC15" s="1">
        <f t="shared" ref="AC15:AC33" si="0">0.1*H15</f>
        <v>0</v>
      </c>
    </row>
    <row r="16" spans="2:37" ht="24.75" customHeight="1" x14ac:dyDescent="0.15">
      <c r="B16" s="69"/>
      <c r="C16" s="43"/>
      <c r="D16" s="45"/>
      <c r="E16" s="67"/>
      <c r="F16" s="76"/>
      <c r="G16" s="76"/>
      <c r="H16" s="44"/>
      <c r="I16" s="154"/>
      <c r="J16" s="155"/>
      <c r="K16" s="153"/>
      <c r="L16" s="152"/>
      <c r="M16" s="151"/>
      <c r="N16" s="152"/>
      <c r="O16" s="61"/>
      <c r="P16" s="62"/>
      <c r="Q16" s="62"/>
      <c r="R16" s="217"/>
      <c r="S16" s="218"/>
      <c r="T16" s="219"/>
      <c r="U16" s="10" t="s">
        <v>27</v>
      </c>
      <c r="AC16" s="1">
        <f t="shared" si="0"/>
        <v>0</v>
      </c>
    </row>
    <row r="17" spans="2:29" ht="24.75" customHeight="1" x14ac:dyDescent="0.15">
      <c r="B17" s="69"/>
      <c r="C17" s="43"/>
      <c r="D17" s="46"/>
      <c r="E17" s="67"/>
      <c r="F17" s="76"/>
      <c r="G17" s="76"/>
      <c r="H17" s="44"/>
      <c r="I17" s="154"/>
      <c r="J17" s="155"/>
      <c r="K17" s="153"/>
      <c r="L17" s="152"/>
      <c r="M17" s="151"/>
      <c r="N17" s="152"/>
      <c r="O17" s="61"/>
      <c r="P17" s="62"/>
      <c r="Q17" s="62"/>
      <c r="R17" s="217"/>
      <c r="S17" s="218"/>
      <c r="T17" s="219"/>
      <c r="U17" s="10" t="s">
        <v>27</v>
      </c>
      <c r="AC17" s="1">
        <f t="shared" si="0"/>
        <v>0</v>
      </c>
    </row>
    <row r="18" spans="2:29" ht="26.1" customHeight="1" x14ac:dyDescent="0.15">
      <c r="B18" s="69"/>
      <c r="C18" s="43"/>
      <c r="D18" s="46"/>
      <c r="E18" s="67"/>
      <c r="F18" s="76"/>
      <c r="G18" s="76"/>
      <c r="H18" s="44"/>
      <c r="I18" s="154"/>
      <c r="J18" s="155"/>
      <c r="K18" s="153"/>
      <c r="L18" s="152"/>
      <c r="M18" s="151"/>
      <c r="N18" s="152"/>
      <c r="O18" s="61"/>
      <c r="P18" s="62"/>
      <c r="Q18" s="62"/>
      <c r="R18" s="217"/>
      <c r="S18" s="218"/>
      <c r="T18" s="219"/>
      <c r="U18" s="10" t="s">
        <v>27</v>
      </c>
      <c r="AC18" s="1">
        <f t="shared" si="0"/>
        <v>0</v>
      </c>
    </row>
    <row r="19" spans="2:29" ht="26.1" customHeight="1" x14ac:dyDescent="0.15">
      <c r="B19" s="69"/>
      <c r="C19" s="43"/>
      <c r="D19" s="46"/>
      <c r="E19" s="67"/>
      <c r="F19" s="76"/>
      <c r="G19" s="76"/>
      <c r="H19" s="44"/>
      <c r="I19" s="154"/>
      <c r="J19" s="155"/>
      <c r="K19" s="153"/>
      <c r="L19" s="152"/>
      <c r="M19" s="142"/>
      <c r="N19" s="143"/>
      <c r="O19" s="61"/>
      <c r="P19" s="62"/>
      <c r="Q19" s="62"/>
      <c r="R19" s="217"/>
      <c r="S19" s="218"/>
      <c r="T19" s="219"/>
      <c r="U19" s="10" t="s">
        <v>27</v>
      </c>
      <c r="AC19" s="1">
        <f t="shared" si="0"/>
        <v>0</v>
      </c>
    </row>
    <row r="20" spans="2:29" ht="26.1" customHeight="1" x14ac:dyDescent="0.15">
      <c r="B20" s="69"/>
      <c r="C20" s="43"/>
      <c r="D20" s="46"/>
      <c r="E20" s="67"/>
      <c r="F20" s="76"/>
      <c r="G20" s="76"/>
      <c r="H20" s="44"/>
      <c r="I20" s="154"/>
      <c r="J20" s="155"/>
      <c r="K20" s="153"/>
      <c r="L20" s="152"/>
      <c r="M20" s="142"/>
      <c r="N20" s="143"/>
      <c r="O20" s="61"/>
      <c r="P20" s="62"/>
      <c r="Q20" s="62"/>
      <c r="R20" s="217"/>
      <c r="S20" s="218"/>
      <c r="T20" s="219"/>
      <c r="U20" s="10" t="s">
        <v>27</v>
      </c>
      <c r="AC20" s="1">
        <f t="shared" si="0"/>
        <v>0</v>
      </c>
    </row>
    <row r="21" spans="2:29" ht="26.1" customHeight="1" x14ac:dyDescent="0.15">
      <c r="B21" s="69"/>
      <c r="C21" s="43"/>
      <c r="D21" s="46"/>
      <c r="E21" s="67"/>
      <c r="F21" s="76"/>
      <c r="G21" s="76"/>
      <c r="H21" s="44"/>
      <c r="I21" s="154"/>
      <c r="J21" s="155"/>
      <c r="K21" s="153"/>
      <c r="L21" s="152"/>
      <c r="M21" s="142"/>
      <c r="N21" s="143"/>
      <c r="O21" s="61"/>
      <c r="P21" s="62"/>
      <c r="Q21" s="62"/>
      <c r="R21" s="217"/>
      <c r="S21" s="218"/>
      <c r="T21" s="219"/>
      <c r="U21" s="10" t="s">
        <v>27</v>
      </c>
      <c r="AC21" s="1">
        <f t="shared" si="0"/>
        <v>0</v>
      </c>
    </row>
    <row r="22" spans="2:29" ht="26.1" customHeight="1" x14ac:dyDescent="0.15">
      <c r="B22" s="69"/>
      <c r="C22" s="43"/>
      <c r="D22" s="46"/>
      <c r="E22" s="67"/>
      <c r="F22" s="76"/>
      <c r="G22" s="76"/>
      <c r="H22" s="44"/>
      <c r="I22" s="154"/>
      <c r="J22" s="155"/>
      <c r="K22" s="153"/>
      <c r="L22" s="152"/>
      <c r="M22" s="142"/>
      <c r="N22" s="143"/>
      <c r="O22" s="61"/>
      <c r="P22" s="62"/>
      <c r="Q22" s="62"/>
      <c r="R22" s="217"/>
      <c r="S22" s="218"/>
      <c r="T22" s="219"/>
      <c r="U22" s="10" t="s">
        <v>27</v>
      </c>
      <c r="AC22" s="1">
        <f t="shared" si="0"/>
        <v>0</v>
      </c>
    </row>
    <row r="23" spans="2:29" ht="26.1" customHeight="1" x14ac:dyDescent="0.15">
      <c r="B23" s="69"/>
      <c r="C23" s="43"/>
      <c r="D23" s="46"/>
      <c r="E23" s="67"/>
      <c r="F23" s="76"/>
      <c r="G23" s="76"/>
      <c r="H23" s="44"/>
      <c r="I23" s="154"/>
      <c r="J23" s="155"/>
      <c r="K23" s="153"/>
      <c r="L23" s="152"/>
      <c r="M23" s="142"/>
      <c r="N23" s="143"/>
      <c r="O23" s="61"/>
      <c r="P23" s="62"/>
      <c r="Q23" s="62"/>
      <c r="R23" s="217"/>
      <c r="S23" s="218"/>
      <c r="T23" s="219"/>
      <c r="U23" s="10" t="s">
        <v>27</v>
      </c>
      <c r="AC23" s="1">
        <f t="shared" si="0"/>
        <v>0</v>
      </c>
    </row>
    <row r="24" spans="2:29" ht="26.1" customHeight="1" x14ac:dyDescent="0.15">
      <c r="B24" s="69"/>
      <c r="C24" s="43"/>
      <c r="D24" s="46"/>
      <c r="E24" s="67"/>
      <c r="F24" s="76"/>
      <c r="G24" s="76"/>
      <c r="H24" s="44"/>
      <c r="I24" s="154"/>
      <c r="J24" s="155"/>
      <c r="K24" s="153"/>
      <c r="L24" s="152"/>
      <c r="M24" s="142"/>
      <c r="N24" s="143"/>
      <c r="O24" s="61"/>
      <c r="P24" s="62"/>
      <c r="Q24" s="62"/>
      <c r="R24" s="217"/>
      <c r="S24" s="218"/>
      <c r="T24" s="219"/>
      <c r="U24" s="10" t="s">
        <v>27</v>
      </c>
      <c r="AC24" s="1">
        <f>0.1*H24</f>
        <v>0</v>
      </c>
    </row>
    <row r="25" spans="2:29" ht="26.1" customHeight="1" x14ac:dyDescent="0.15">
      <c r="B25" s="69"/>
      <c r="C25" s="43"/>
      <c r="D25" s="46"/>
      <c r="E25" s="67"/>
      <c r="F25" s="76"/>
      <c r="G25" s="76"/>
      <c r="H25" s="44"/>
      <c r="I25" s="154"/>
      <c r="J25" s="155"/>
      <c r="K25" s="153"/>
      <c r="L25" s="152"/>
      <c r="M25" s="142"/>
      <c r="N25" s="143"/>
      <c r="O25" s="61"/>
      <c r="P25" s="62"/>
      <c r="Q25" s="62"/>
      <c r="R25" s="217"/>
      <c r="S25" s="218"/>
      <c r="T25" s="219"/>
      <c r="U25" s="10" t="s">
        <v>27</v>
      </c>
      <c r="AC25" s="1">
        <f t="shared" si="0"/>
        <v>0</v>
      </c>
    </row>
    <row r="26" spans="2:29" ht="26.1" customHeight="1" x14ac:dyDescent="0.15">
      <c r="B26" s="69"/>
      <c r="C26" s="43"/>
      <c r="D26" s="46"/>
      <c r="E26" s="67"/>
      <c r="F26" s="76"/>
      <c r="G26" s="76"/>
      <c r="H26" s="44"/>
      <c r="I26" s="154"/>
      <c r="J26" s="155"/>
      <c r="K26" s="153"/>
      <c r="L26" s="152"/>
      <c r="M26" s="142"/>
      <c r="N26" s="143"/>
      <c r="O26" s="61"/>
      <c r="P26" s="62"/>
      <c r="Q26" s="62"/>
      <c r="R26" s="217"/>
      <c r="S26" s="218"/>
      <c r="T26" s="219"/>
      <c r="U26" s="10" t="s">
        <v>27</v>
      </c>
      <c r="AC26" s="1">
        <f t="shared" si="0"/>
        <v>0</v>
      </c>
    </row>
    <row r="27" spans="2:29" ht="26.1" customHeight="1" x14ac:dyDescent="0.15">
      <c r="B27" s="69"/>
      <c r="C27" s="43"/>
      <c r="D27" s="46"/>
      <c r="E27" s="67"/>
      <c r="F27" s="76"/>
      <c r="G27" s="76"/>
      <c r="H27" s="44"/>
      <c r="I27" s="154"/>
      <c r="J27" s="155"/>
      <c r="K27" s="153"/>
      <c r="L27" s="152"/>
      <c r="M27" s="142"/>
      <c r="N27" s="143"/>
      <c r="O27" s="61"/>
      <c r="P27" s="62"/>
      <c r="Q27" s="62"/>
      <c r="R27" s="217"/>
      <c r="S27" s="218"/>
      <c r="T27" s="219"/>
      <c r="U27" s="10" t="s">
        <v>27</v>
      </c>
      <c r="AC27" s="1">
        <f t="shared" si="0"/>
        <v>0</v>
      </c>
    </row>
    <row r="28" spans="2:29" ht="26.1" customHeight="1" x14ac:dyDescent="0.15">
      <c r="B28" s="69"/>
      <c r="C28" s="43"/>
      <c r="D28" s="46"/>
      <c r="E28" s="67"/>
      <c r="F28" s="76"/>
      <c r="G28" s="76"/>
      <c r="H28" s="44"/>
      <c r="I28" s="154"/>
      <c r="J28" s="155"/>
      <c r="K28" s="153"/>
      <c r="L28" s="152"/>
      <c r="M28" s="142"/>
      <c r="N28" s="143"/>
      <c r="O28" s="61"/>
      <c r="P28" s="62"/>
      <c r="Q28" s="62"/>
      <c r="R28" s="217"/>
      <c r="S28" s="218"/>
      <c r="T28" s="219"/>
      <c r="U28" s="10" t="s">
        <v>27</v>
      </c>
      <c r="AC28" s="1">
        <f t="shared" si="0"/>
        <v>0</v>
      </c>
    </row>
    <row r="29" spans="2:29" ht="26.1" customHeight="1" x14ac:dyDescent="0.15">
      <c r="B29" s="69"/>
      <c r="C29" s="43"/>
      <c r="D29" s="46"/>
      <c r="E29" s="67"/>
      <c r="F29" s="76"/>
      <c r="G29" s="76"/>
      <c r="H29" s="44"/>
      <c r="I29" s="154"/>
      <c r="J29" s="155"/>
      <c r="K29" s="153"/>
      <c r="L29" s="152"/>
      <c r="M29" s="142"/>
      <c r="N29" s="143"/>
      <c r="O29" s="61"/>
      <c r="P29" s="62"/>
      <c r="Q29" s="62"/>
      <c r="R29" s="217"/>
      <c r="S29" s="218"/>
      <c r="T29" s="219"/>
      <c r="U29" s="10" t="s">
        <v>27</v>
      </c>
      <c r="AC29" s="1">
        <f t="shared" si="0"/>
        <v>0</v>
      </c>
    </row>
    <row r="30" spans="2:29" ht="26.1" customHeight="1" x14ac:dyDescent="0.15">
      <c r="B30" s="69"/>
      <c r="C30" s="43"/>
      <c r="D30" s="46"/>
      <c r="E30" s="67"/>
      <c r="F30" s="76"/>
      <c r="G30" s="76"/>
      <c r="H30" s="44"/>
      <c r="I30" s="154"/>
      <c r="J30" s="155"/>
      <c r="K30" s="153"/>
      <c r="L30" s="152"/>
      <c r="M30" s="142"/>
      <c r="N30" s="143"/>
      <c r="O30" s="61"/>
      <c r="P30" s="62"/>
      <c r="Q30" s="62"/>
      <c r="R30" s="217"/>
      <c r="S30" s="218"/>
      <c r="T30" s="219"/>
      <c r="U30" s="10" t="s">
        <v>27</v>
      </c>
      <c r="AC30" s="1">
        <f t="shared" si="0"/>
        <v>0</v>
      </c>
    </row>
    <row r="31" spans="2:29" ht="26.1" customHeight="1" x14ac:dyDescent="0.15">
      <c r="B31" s="69"/>
      <c r="C31" s="43"/>
      <c r="D31" s="46"/>
      <c r="E31" s="67"/>
      <c r="F31" s="76"/>
      <c r="G31" s="76"/>
      <c r="H31" s="44"/>
      <c r="I31" s="154"/>
      <c r="J31" s="155"/>
      <c r="K31" s="153"/>
      <c r="L31" s="152"/>
      <c r="M31" s="142"/>
      <c r="N31" s="143"/>
      <c r="O31" s="61"/>
      <c r="P31" s="62"/>
      <c r="Q31" s="62"/>
      <c r="R31" s="217"/>
      <c r="S31" s="218"/>
      <c r="T31" s="219"/>
      <c r="U31" s="10" t="s">
        <v>27</v>
      </c>
      <c r="AC31" s="1">
        <f t="shared" si="0"/>
        <v>0</v>
      </c>
    </row>
    <row r="32" spans="2:29" ht="26.1" customHeight="1" x14ac:dyDescent="0.15">
      <c r="B32" s="69"/>
      <c r="C32" s="43"/>
      <c r="D32" s="46"/>
      <c r="E32" s="67"/>
      <c r="F32" s="76"/>
      <c r="G32" s="76"/>
      <c r="H32" s="44"/>
      <c r="I32" s="154"/>
      <c r="J32" s="155"/>
      <c r="K32" s="153"/>
      <c r="L32" s="152"/>
      <c r="M32" s="142"/>
      <c r="N32" s="143"/>
      <c r="O32" s="61"/>
      <c r="P32" s="62"/>
      <c r="Q32" s="62"/>
      <c r="R32" s="217"/>
      <c r="S32" s="218"/>
      <c r="T32" s="219"/>
      <c r="U32" s="10" t="s">
        <v>27</v>
      </c>
      <c r="AC32" s="1">
        <f t="shared" si="0"/>
        <v>0</v>
      </c>
    </row>
    <row r="33" spans="2:29" ht="26.1" customHeight="1" thickBot="1" x14ac:dyDescent="0.2">
      <c r="B33" s="69"/>
      <c r="C33" s="43"/>
      <c r="D33" s="46"/>
      <c r="E33" s="67"/>
      <c r="F33" s="76"/>
      <c r="G33" s="76"/>
      <c r="H33" s="44"/>
      <c r="I33" s="154"/>
      <c r="J33" s="155"/>
      <c r="K33" s="153"/>
      <c r="L33" s="152"/>
      <c r="M33" s="142"/>
      <c r="N33" s="143"/>
      <c r="O33" s="61"/>
      <c r="P33" s="62"/>
      <c r="Q33" s="72"/>
      <c r="R33" s="144"/>
      <c r="S33" s="145"/>
      <c r="T33" s="216"/>
      <c r="U33" s="30" t="s">
        <v>27</v>
      </c>
      <c r="AC33" s="1">
        <f t="shared" si="0"/>
        <v>0</v>
      </c>
    </row>
    <row r="34" spans="2:29" ht="33.75" customHeight="1" x14ac:dyDescent="0.15">
      <c r="B34" s="23"/>
      <c r="C34" s="24"/>
      <c r="D34" s="24"/>
      <c r="E34" s="25"/>
      <c r="F34" s="21" t="s">
        <v>26</v>
      </c>
      <c r="G34" s="77"/>
      <c r="H34" s="63"/>
      <c r="I34" s="170"/>
      <c r="J34" s="171"/>
      <c r="K34" s="194" t="s">
        <v>54</v>
      </c>
      <c r="L34" s="195"/>
      <c r="M34" s="196"/>
      <c r="N34" s="197"/>
      <c r="O34" s="198"/>
      <c r="P34" s="22"/>
      <c r="Q34" s="186" t="s">
        <v>57</v>
      </c>
      <c r="R34" s="187"/>
      <c r="S34" s="187"/>
      <c r="T34" s="187"/>
      <c r="U34" s="188"/>
    </row>
    <row r="35" spans="2:29" ht="33" customHeight="1" thickBot="1" x14ac:dyDescent="0.2">
      <c r="B35" s="51"/>
      <c r="C35" s="52" t="s">
        <v>47</v>
      </c>
      <c r="D35" s="52">
        <v>1</v>
      </c>
      <c r="E35" s="53" t="s">
        <v>48</v>
      </c>
      <c r="F35" s="21" t="s">
        <v>25</v>
      </c>
      <c r="G35" s="77"/>
      <c r="H35" s="63"/>
      <c r="I35" s="170"/>
      <c r="J35" s="172"/>
      <c r="K35" s="194" t="s">
        <v>55</v>
      </c>
      <c r="L35" s="195"/>
      <c r="M35" s="196"/>
      <c r="N35" s="197"/>
      <c r="O35" s="198"/>
      <c r="P35" s="71"/>
      <c r="Q35" s="189"/>
      <c r="R35" s="190"/>
      <c r="S35" s="190"/>
      <c r="T35" s="190"/>
      <c r="U35" s="191"/>
    </row>
    <row r="36" spans="2:29" ht="18.75" customHeight="1" x14ac:dyDescent="0.15">
      <c r="K36" s="183" t="s">
        <v>56</v>
      </c>
      <c r="L36" s="184"/>
      <c r="M36" s="184"/>
      <c r="N36" s="184"/>
      <c r="O36" s="184"/>
      <c r="P36" s="70"/>
      <c r="Q36" s="185"/>
      <c r="R36" s="185"/>
      <c r="S36" s="185"/>
      <c r="T36" s="185"/>
      <c r="U36" s="185"/>
    </row>
    <row r="37" spans="2:29" ht="17.25" x14ac:dyDescent="0.15">
      <c r="F37" s="13"/>
      <c r="J37" s="14"/>
      <c r="K37" s="15"/>
      <c r="L37" s="15"/>
      <c r="M37" s="15"/>
      <c r="N37" s="15"/>
      <c r="O37" s="15"/>
      <c r="P37" s="15"/>
      <c r="Q37" s="12"/>
      <c r="T37" s="11"/>
      <c r="U37" s="12"/>
    </row>
    <row r="38" spans="2:29" x14ac:dyDescent="0.15">
      <c r="K38" s="16"/>
      <c r="L38" s="16"/>
      <c r="M38" s="16"/>
      <c r="N38" s="16"/>
      <c r="O38" s="16"/>
      <c r="P38" s="16"/>
    </row>
  </sheetData>
  <mergeCells count="131">
    <mergeCell ref="W2:AK3"/>
    <mergeCell ref="B3:B4"/>
    <mergeCell ref="C3:C4"/>
    <mergeCell ref="D3:D4"/>
    <mergeCell ref="E3:E4"/>
    <mergeCell ref="F3:F4"/>
    <mergeCell ref="G3:G4"/>
    <mergeCell ref="I3:M3"/>
    <mergeCell ref="N3:P3"/>
    <mergeCell ref="C6:D6"/>
    <mergeCell ref="E6:H6"/>
    <mergeCell ref="I6:M6"/>
    <mergeCell ref="N6:O6"/>
    <mergeCell ref="B2:G2"/>
    <mergeCell ref="O2:Q2"/>
    <mergeCell ref="S2:T2"/>
    <mergeCell ref="C9:D10"/>
    <mergeCell ref="E9:E10"/>
    <mergeCell ref="F9:H10"/>
    <mergeCell ref="I9:M9"/>
    <mergeCell ref="Q9:S9"/>
    <mergeCell ref="I10:M10"/>
    <mergeCell ref="Q6:S6"/>
    <mergeCell ref="C7:D7"/>
    <mergeCell ref="E7:H7"/>
    <mergeCell ref="I7:M7"/>
    <mergeCell ref="C8:D8"/>
    <mergeCell ref="E8:H8"/>
    <mergeCell ref="I8:M8"/>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M35:O35"/>
    <mergeCell ref="K36:O36"/>
    <mergeCell ref="Q36:U36"/>
    <mergeCell ref="I33:J33"/>
    <mergeCell ref="K33:L33"/>
    <mergeCell ref="M33:N33"/>
    <mergeCell ref="R33:T33"/>
    <mergeCell ref="I34:J34"/>
    <mergeCell ref="K34:L34"/>
    <mergeCell ref="M34:O34"/>
    <mergeCell ref="Q34:U35"/>
    <mergeCell ref="I35:J35"/>
    <mergeCell ref="K35:L35"/>
  </mergeCells>
  <phoneticPr fontId="3"/>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利用報告書(1枚目)</vt:lpstr>
      <vt:lpstr>利用報告書(2枚目)</vt:lpstr>
      <vt:lpstr>利用報告書(3枚目)</vt:lpstr>
      <vt:lpstr>利用報告書(4枚目)</vt:lpstr>
      <vt:lpstr>利用報告書(印刷用)</vt:lpstr>
      <vt:lpstr>'利用報告書(1枚目)'!Print_Area</vt:lpstr>
      <vt:lpstr>'利用報告書(2枚目)'!Print_Area</vt:lpstr>
      <vt:lpstr>'利用報告書(3枚目)'!Print_Area</vt:lpstr>
      <vt:lpstr>'利用報告書(4枚目)'!Print_Area</vt:lpstr>
      <vt:lpstr>'利用報告書(印刷用)'!Print_Area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ハシモト　タケシ</dc:creator>
  <cp:lastModifiedBy>オオタ　タカノブ</cp:lastModifiedBy>
  <cp:lastPrinted>2026-02-02T00:47:41Z</cp:lastPrinted>
  <dcterms:created xsi:type="dcterms:W3CDTF">1997-01-08T22:48:59Z</dcterms:created>
  <dcterms:modified xsi:type="dcterms:W3CDTF">2026-05-22T07:55:49Z</dcterms:modified>
</cp:coreProperties>
</file>