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97" activeTab="0"/>
  </bookViews>
  <sheets>
    <sheet name="記載例" sheetId="1" r:id="rId1"/>
    <sheet name="月別集計" sheetId="2" r:id="rId2"/>
    <sheet name="4月分" sheetId="3" r:id="rId3"/>
    <sheet name="5月分" sheetId="4" r:id="rId4"/>
    <sheet name="6月分" sheetId="5" r:id="rId5"/>
    <sheet name="7月分" sheetId="6" r:id="rId6"/>
    <sheet name="8月分" sheetId="7" r:id="rId7"/>
    <sheet name="9月分" sheetId="8" r:id="rId8"/>
    <sheet name="10月分" sheetId="9" r:id="rId9"/>
    <sheet name="11月分" sheetId="10" r:id="rId10"/>
    <sheet name="12月分" sheetId="11" r:id="rId11"/>
    <sheet name="1月分" sheetId="12" r:id="rId12"/>
    <sheet name="2月分" sheetId="13" r:id="rId13"/>
    <sheet name="年間計" sheetId="14" r:id="rId14"/>
  </sheets>
  <definedNames/>
  <calcPr fullCalcOnLoad="1"/>
</workbook>
</file>

<file path=xl/comments2.xml><?xml version="1.0" encoding="utf-8"?>
<comments xmlns="http://schemas.openxmlformats.org/spreadsheetml/2006/main">
  <authors>
    <author>大阪府福祉部高齢介護室居宅事業者課</author>
  </authors>
  <commentList>
    <comment ref="C4" authorId="0">
      <text>
        <r>
          <rPr>
            <b/>
            <sz val="11"/>
            <rFont val="ＭＳ Ｐゴシック"/>
            <family val="3"/>
          </rPr>
          <t>事業所名を入力してください(各シートに表示されます)</t>
        </r>
      </text>
    </comment>
    <comment ref="C5" authorId="0">
      <text>
        <r>
          <rPr>
            <b/>
            <sz val="11"/>
            <rFont val="ＭＳ Ｐゴシック"/>
            <family val="3"/>
          </rPr>
          <t>事業所番号を入力してください(各シートに表示されます)</t>
        </r>
      </text>
    </comment>
  </commentList>
</comments>
</file>

<file path=xl/sharedStrings.xml><?xml version="1.0" encoding="utf-8"?>
<sst xmlns="http://schemas.openxmlformats.org/spreadsheetml/2006/main" count="981" uniqueCount="141">
  <si>
    <t>日</t>
  </si>
  <si>
    <t>2時間以上
3時間未満</t>
  </si>
  <si>
    <t>延人数計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</si>
  <si>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</si>
  <si>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</si>
  <si>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</si>
  <si>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</si>
  <si>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</si>
  <si>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</si>
  <si>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</si>
  <si>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</si>
  <si>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</si>
  <si>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</si>
  <si>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</si>
  <si>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</si>
  <si>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</si>
  <si>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</si>
  <si>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</si>
  <si>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</si>
  <si>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</si>
  <si>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</si>
  <si>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</si>
  <si>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</si>
  <si>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</si>
  <si>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</si>
  <si>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</si>
  <si>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</si>
  <si>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</si>
  <si>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</si>
  <si>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</si>
  <si>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</si>
  <si>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</si>
  <si>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</si>
  <si>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</si>
  <si>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曜日</t>
  </si>
  <si>
    <t>4月</t>
  </si>
  <si>
    <t>5月</t>
  </si>
  <si>
    <t>6月</t>
  </si>
  <si>
    <t>7月</t>
  </si>
  <si>
    <t>8月</t>
  </si>
  <si>
    <t>9月</t>
  </si>
  <si>
    <t>10月</t>
  </si>
  <si>
    <t>11月</t>
  </si>
  <si>
    <t>12月</t>
  </si>
  <si>
    <t>1月</t>
  </si>
  <si>
    <t>2月</t>
  </si>
  <si>
    <t>計（a）</t>
  </si>
  <si>
    <t>平均(b)</t>
  </si>
  <si>
    <t>3月</t>
  </si>
  <si>
    <t>人</t>
  </si>
  <si>
    <t>×</t>
  </si>
  <si>
    <t>×</t>
  </si>
  <si>
    <t>乗数②</t>
  </si>
  <si>
    <t>＝</t>
  </si>
  <si>
    <t>〔提供日数〕</t>
  </si>
  <si>
    <t>〔年間平均延利用人数〕</t>
  </si>
  <si>
    <r>
      <t>（イ）前年度の利用実績が6ヶ月未満の場合又は前年度の定員を25％以上変更する場合の</t>
    </r>
    <r>
      <rPr>
        <b/>
        <u val="single"/>
        <sz val="12"/>
        <rFont val="HG丸ｺﾞｼｯｸM-PRO"/>
        <family val="3"/>
      </rPr>
      <t>事業所用</t>
    </r>
  </si>
  <si>
    <r>
      <t>（ア）前年度の利用実績が事業実績が6ヶ月以上ある</t>
    </r>
    <r>
      <rPr>
        <b/>
        <u val="single"/>
        <sz val="12"/>
        <rFont val="HG丸ｺﾞｼｯｸM-PRO"/>
        <family val="3"/>
      </rPr>
      <t>事業所用</t>
    </r>
  </si>
  <si>
    <t>事業所名</t>
  </si>
  <si>
    <t>事業所番号</t>
  </si>
  <si>
    <t>③＝①×②</t>
  </si>
  <si>
    <t>計①</t>
  </si>
  <si>
    <t>No</t>
  </si>
  <si>
    <t>↑プルダウンメニューからYes又はNoを選択してください。</t>
  </si>
  <si>
    <t>④</t>
  </si>
  <si>
    <t>サービス名</t>
  </si>
  <si>
    <t>利　用　者　実　績　表</t>
  </si>
  <si>
    <t>事業者番号</t>
  </si>
  <si>
    <t>利用定員</t>
  </si>
  <si>
    <t>サービス提供日数</t>
  </si>
  <si>
    <t>平成　　　　　年　　　　　月</t>
  </si>
  <si>
    <t>利用者数（要介護）</t>
  </si>
  <si>
    <t>利用者数（要支援）</t>
  </si>
  <si>
    <t>サービス提供日</t>
  </si>
  <si>
    <t>合　計</t>
  </si>
  <si>
    <t>※毎日事業を実施している事業所</t>
  </si>
  <si>
    <t>④×6/7</t>
  </si>
  <si>
    <t>（記載例）</t>
  </si>
  <si>
    <t>※　単位が２単位以上の場合は、単位ごとに別葉とすること。</t>
  </si>
  <si>
    <t>※　③の欄は、小数点未満の端数は処理しない。</t>
  </si>
  <si>
    <t>○　２単位以上のサービスを提供する場合、利用者の計算は、それぞれの年間利用延人数集計表を作成し、</t>
  </si>
  <si>
    <t>　すべての単位を合算すること。</t>
  </si>
  <si>
    <t>※　平均サービス提供日数については、年間のサービス提供予定日数の合計を12月で除した日数とする。（ただし、小数点以下の端数処理はしない。）</t>
  </si>
  <si>
    <t>※　上記計算式で算出された年間平均延利用者数については、小数点以下の端数処理はしない。</t>
  </si>
  <si>
    <t>※　各月の平均延人数、年間の延人数の合計（a）、年間の平均延人数（b）については、小数点以下の端数処理はしない。</t>
  </si>
  <si>
    <t>年</t>
  </si>
  <si>
    <r>
      <t>○　利用者実績表は、実地指導日までに</t>
    </r>
    <r>
      <rPr>
        <b/>
        <sz val="11"/>
        <rFont val="ＭＳ ゴシック"/>
        <family val="3"/>
      </rPr>
      <t>各単位ごと</t>
    </r>
    <r>
      <rPr>
        <sz val="11"/>
        <rFont val="ＭＳ 明朝"/>
        <family val="1"/>
      </rPr>
      <t>に作成し、実地指導・監査当日に提出してください。</t>
    </r>
  </si>
  <si>
    <t>9時間以上</t>
  </si>
  <si>
    <t>（イ）の計算方法については考え方を整理し、平成26年度分より上記のような取扱い（サービス時間区分の乗数をかけない計算方法）に改めています。</t>
  </si>
  <si>
    <t>〔運営規程の定員〕</t>
  </si>
  <si>
    <t>通常規模　・　大規模（Ⅰ）　・　大規模（Ⅱ）</t>
  </si>
  <si>
    <t>（例えば、通所介護では（b）の年間平均延利用人数が7500.02人であった場合、大規模型通所介護費を算定することとなる。）</t>
  </si>
  <si>
    <t>　</t>
  </si>
  <si>
    <r>
      <t>○　利用者実績表は、１１か月分を</t>
    </r>
    <r>
      <rPr>
        <b/>
        <sz val="11"/>
        <rFont val="ＭＳ ゴシック"/>
        <family val="3"/>
      </rPr>
      <t>各月ごとに</t>
    </r>
    <r>
      <rPr>
        <sz val="11"/>
        <rFont val="ＭＳ 明朝"/>
        <family val="1"/>
      </rPr>
      <t>作成してください。</t>
    </r>
  </si>
  <si>
    <t>3時間以上
4時間未満</t>
  </si>
  <si>
    <t>4時間以上
5時間未満</t>
  </si>
  <si>
    <t>5時間以上
6時間未満</t>
  </si>
  <si>
    <t>6時間以上
7時間未満</t>
  </si>
  <si>
    <t>7時間以上
8時間未満</t>
  </si>
  <si>
    <t>8時間以上
9時間未満</t>
  </si>
  <si>
    <t>　　　　　年　　　　　月</t>
  </si>
  <si>
    <t>　　　年　４　月</t>
  </si>
  <si>
    <t>　　　　年　５　月</t>
  </si>
  <si>
    <t>　　　年　６　月</t>
  </si>
  <si>
    <t>　　　　年　７　月</t>
  </si>
  <si>
    <t>　　　年　８　月</t>
  </si>
  <si>
    <t>　　　　年　９　月</t>
  </si>
  <si>
    <t>　　　　年　１０　月</t>
  </si>
  <si>
    <t>　　　　年　１１　月</t>
  </si>
  <si>
    <t>　　　　年　１２　月</t>
  </si>
  <si>
    <t>　　　年　１　月</t>
  </si>
  <si>
    <t>　　　　年　２　月</t>
  </si>
  <si>
    <t>通所リハビリテーションの年間利用延人数集計表</t>
  </si>
  <si>
    <r>
      <t>（</t>
    </r>
    <r>
      <rPr>
        <b/>
        <sz val="11"/>
        <color indexed="10"/>
        <rFont val="HG丸ｺﾞｼｯｸM-PRO"/>
        <family val="3"/>
      </rPr>
      <t>通所リハビリテーション</t>
    </r>
    <r>
      <rPr>
        <b/>
        <sz val="11"/>
        <rFont val="HG丸ｺﾞｼｯｸM-PRO"/>
        <family val="3"/>
      </rPr>
      <t>のサービス提供日別利用者数等調査票）</t>
    </r>
  </si>
  <si>
    <t>通所リハビリテーション</t>
  </si>
  <si>
    <t>2時間未満
（Ａ）</t>
  </si>
  <si>
    <t>4時間以上
6時間未満
（C）</t>
  </si>
  <si>
    <t>１日の要支援者の最大数
（E）</t>
  </si>
  <si>
    <t>※　③の欄のうち、要支援については、（A）～（D）の合計と（E）の合計の少ない方を選択する。</t>
  </si>
  <si>
    <t>通所リハビリテーション</t>
  </si>
  <si>
    <t>（通所リハビリテーションのサービス提供日別利用者数等調査票）</t>
  </si>
  <si>
    <t>利用者実績表（通所リハビリテーションのサービス提供日別利用者数等調査票）の作成について</t>
  </si>
  <si>
    <t>※正月等の特別な期間を除いて毎日事業を実施している事業所については、④に6/7を乗じた平均利用延人数とする。</t>
  </si>
  <si>
    <t>※「延人数」欄については、要介護者の合計と要支援者の（A）～（D）の合計と（E）の合計の少ない方の合計を記載する。</t>
  </si>
  <si>
    <t>※　正月等の特別な期間を除いて毎日事業を実施している事業所については、④に6/7を乗じた平均利用延人数とする。</t>
  </si>
  <si>
    <t>　　（例えば、通所リハビリテーションでは年間平均延利用人数が750.02人であった場合、大規模型通所介護費を算定することとなる。）</t>
  </si>
  <si>
    <t>2時間以上
4時間未満
（B）</t>
  </si>
  <si>
    <t>6時間以上
（D）</t>
  </si>
  <si>
    <t>1時間以上
2時間未満</t>
  </si>
  <si>
    <t>2時間以上
4時間未満
（B)</t>
  </si>
  <si>
    <t>※　③の欄のうち、要支援については、（A）～（D）の合計と（E）の合計の少ない方を選択する。</t>
  </si>
  <si>
    <t>2時間未満
（A）</t>
  </si>
  <si>
    <t>※　正月等の特別な期間を除いて毎日事業を実施している事業所については、④に6/7を乗じた平均利用者延人数とする。</t>
  </si>
  <si>
    <t>※　正月等の特別な期間を除いて毎日事業を実施している事業所については、④に6/7を乗じた平均利用延人数とする。</t>
  </si>
  <si>
    <t>1時間以上
2時間未満</t>
  </si>
  <si>
    <t>※　正月等の特別な期間を除いて毎日事業を実施している事業所については、④に6/7を乗じた平均利用延人数とする。</t>
  </si>
  <si>
    <t>※　③の欄のうち、要支援については、（A）～（D）の合計と（E）の合計の少ない方を選択する。</t>
  </si>
  <si>
    <t>2時間未満
4時間以上
（B)</t>
  </si>
  <si>
    <t>5時間以上
7時間未満
（C）</t>
  </si>
  <si>
    <t>7時間以上
（D）</t>
  </si>
  <si>
    <t>※　正月等の特別な期間を除いて毎日事業を実施している事業所については、④に6/7を乗じた平均利用延人数とする。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</si>
</sst>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s>
  <fonts count="63">
    <font>
      <sz val="11"/>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sz val="10"/>
      <name val="ＭＳ Ｐゴシック"/>
      <family val="3"/>
    </font>
    <font>
      <sz val="14"/>
      <name val="ＭＳ Ｐゴシック"/>
      <family val="3"/>
    </font>
    <font>
      <b/>
      <sz val="11"/>
      <name val="ＭＳ Ｐゴシック"/>
      <family val="3"/>
    </font>
    <font>
      <sz val="16"/>
      <name val="ＭＳ Ｐゴシック"/>
      <family val="3"/>
    </font>
    <font>
      <b/>
      <sz val="12"/>
      <name val="HG丸ｺﾞｼｯｸM-PRO"/>
      <family val="3"/>
    </font>
    <font>
      <b/>
      <u val="single"/>
      <sz val="12"/>
      <name val="HG丸ｺﾞｼｯｸM-PRO"/>
      <family val="3"/>
    </font>
    <font>
      <b/>
      <u val="single"/>
      <sz val="16"/>
      <name val="HG丸ｺﾞｼｯｸM-PRO"/>
      <family val="3"/>
    </font>
    <font>
      <b/>
      <sz val="18"/>
      <name val="ＭＳ ゴシック"/>
      <family val="3"/>
    </font>
    <font>
      <b/>
      <sz val="11"/>
      <name val="HG丸ｺﾞｼｯｸM-PRO"/>
      <family val="3"/>
    </font>
    <font>
      <sz val="11"/>
      <name val="HG丸ｺﾞｼｯｸM-PRO"/>
      <family val="3"/>
    </font>
    <font>
      <sz val="9"/>
      <name val="ＭＳ ゴシック"/>
      <family val="3"/>
    </font>
    <font>
      <sz val="8"/>
      <name val="ＭＳ ゴシック"/>
      <family val="3"/>
    </font>
    <font>
      <sz val="8"/>
      <name val="ＭＳ Ｐゴシック"/>
      <family val="3"/>
    </font>
    <font>
      <sz val="12"/>
      <name val="ＭＳ Ｐゴシック"/>
      <family val="3"/>
    </font>
    <font>
      <b/>
      <sz val="11"/>
      <name val="ＭＳ ゴシック"/>
      <family val="3"/>
    </font>
    <font>
      <b/>
      <sz val="12"/>
      <name val="ＭＳ ゴシック"/>
      <family val="3"/>
    </font>
    <font>
      <sz val="11"/>
      <name val="ＭＳ 明朝"/>
      <family val="1"/>
    </font>
    <font>
      <b/>
      <sz val="11"/>
      <color indexed="10"/>
      <name val="HG丸ｺﾞｼｯｸM-PRO"/>
      <family val="3"/>
    </font>
    <font>
      <sz val="10"/>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medium"/>
      <top>
        <color indexed="63"/>
      </top>
      <bottom style="medium"/>
    </border>
    <border>
      <left>
        <color indexed="63"/>
      </left>
      <right>
        <color indexed="63"/>
      </right>
      <top style="thin"/>
      <bottom style="medium"/>
    </border>
    <border>
      <left style="thin"/>
      <right>
        <color indexed="63"/>
      </right>
      <top>
        <color indexed="63"/>
      </top>
      <bottom style="medium"/>
    </border>
    <border>
      <left style="medium"/>
      <right style="dotted"/>
      <top style="medium"/>
      <bottom style="dotted"/>
    </border>
    <border>
      <left style="dotted"/>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color indexed="63"/>
      </bottom>
    </border>
    <border>
      <left style="medium"/>
      <right>
        <color indexed="63"/>
      </right>
      <top style="medium"/>
      <bottom style="dotted"/>
    </border>
    <border>
      <left>
        <color indexed="63"/>
      </left>
      <right>
        <color indexed="63"/>
      </right>
      <top style="medium"/>
      <bottom style="dotted"/>
    </border>
    <border>
      <left style="thin"/>
      <right style="thin"/>
      <top style="medium"/>
      <bottom>
        <color indexed="63"/>
      </bottom>
    </border>
    <border>
      <left style="thin"/>
      <right>
        <color indexed="63"/>
      </right>
      <top style="medium"/>
      <bottom style="dotted"/>
    </border>
    <border>
      <left style="medium"/>
      <right style="medium"/>
      <top>
        <color indexed="63"/>
      </top>
      <bottom style="dotted"/>
    </border>
    <border>
      <left style="medium"/>
      <right style="dotted"/>
      <top style="dotted"/>
      <bottom style="dotted"/>
    </border>
    <border>
      <left style="dotted"/>
      <right style="medium"/>
      <top style="dotted"/>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style="medium"/>
      <right style="dotted"/>
      <top>
        <color indexed="63"/>
      </top>
      <bottom style="dotted"/>
    </border>
    <border>
      <left style="medium"/>
      <right style="dotted"/>
      <top>
        <color indexed="63"/>
      </top>
      <bottom>
        <color indexed="63"/>
      </bottom>
    </border>
    <border>
      <left style="medium"/>
      <right style="thin"/>
      <top style="dotted"/>
      <bottom>
        <color indexed="63"/>
      </bottom>
    </border>
    <border>
      <left style="thin"/>
      <right style="thin"/>
      <top style="dotted"/>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style="dotted"/>
      <bottom>
        <color indexed="63"/>
      </bottom>
    </border>
    <border>
      <left style="thin"/>
      <right style="thin"/>
      <top>
        <color indexed="63"/>
      </top>
      <bottom>
        <color indexed="63"/>
      </bottom>
    </border>
    <border>
      <left style="thin"/>
      <right>
        <color indexed="63"/>
      </right>
      <top style="dotted"/>
      <bottom>
        <color indexed="63"/>
      </bottom>
    </border>
    <border>
      <left style="medium"/>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thin"/>
      <top style="thin"/>
      <bottom style="thin"/>
    </border>
    <border diagonalUp="1">
      <left style="thin"/>
      <right>
        <color indexed="63"/>
      </right>
      <top style="thin"/>
      <bottom style="thin"/>
      <diagonal style="thin"/>
    </border>
    <border>
      <left style="medium"/>
      <right>
        <color indexed="63"/>
      </right>
      <top style="thin"/>
      <bottom style="thin"/>
    </border>
    <border>
      <left style="thin"/>
      <right style="thin"/>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dotted"/>
      <top style="dotted"/>
      <bottom>
        <color indexed="63"/>
      </bottom>
    </border>
    <border>
      <left style="dotted"/>
      <right style="medium"/>
      <top style="dotted"/>
      <bottom>
        <color indexed="63"/>
      </bottom>
    </border>
    <border>
      <left style="thin"/>
      <right style="medium"/>
      <top style="dotted"/>
      <bottom>
        <color indexed="63"/>
      </bottom>
    </border>
    <border>
      <left style="dotted"/>
      <right style="medium"/>
      <top>
        <color indexed="63"/>
      </top>
      <bottom style="dotted"/>
    </border>
    <border>
      <left style="medium"/>
      <right style="thin"/>
      <top>
        <color indexed="63"/>
      </top>
      <bottom style="dotted"/>
    </border>
    <border>
      <left style="thin"/>
      <right style="thin"/>
      <top>
        <color indexed="63"/>
      </top>
      <bottom style="dotted"/>
    </border>
    <border>
      <left style="medium"/>
      <right>
        <color indexed="63"/>
      </right>
      <top>
        <color indexed="63"/>
      </top>
      <bottom style="dotted"/>
    </border>
    <border>
      <left>
        <color indexed="63"/>
      </left>
      <right>
        <color indexed="63"/>
      </right>
      <top>
        <color indexed="63"/>
      </top>
      <bottom style="dotted"/>
    </border>
    <border>
      <left style="thin"/>
      <right>
        <color indexed="63"/>
      </right>
      <top>
        <color indexed="63"/>
      </top>
      <bottom style="dotted"/>
    </border>
    <border diagonalUp="1">
      <left style="thin"/>
      <right style="thin"/>
      <top style="thin"/>
      <bottom style="thin"/>
      <diagonal style="thin"/>
    </border>
    <border>
      <left>
        <color indexed="63"/>
      </left>
      <right>
        <color indexed="63"/>
      </right>
      <top style="thin"/>
      <bottom>
        <color indexed="63"/>
      </bottom>
    </border>
    <border>
      <left style="medium"/>
      <right>
        <color indexed="63"/>
      </right>
      <top style="medium"/>
      <bottom>
        <color indexed="63"/>
      </bottom>
    </border>
    <border>
      <left style="thin"/>
      <right style="thin"/>
      <top style="medium"/>
      <bottom style="thin"/>
    </border>
    <border>
      <left style="thin"/>
      <right>
        <color indexed="63"/>
      </right>
      <top style="medium"/>
      <bottom style="thin"/>
    </border>
    <border>
      <left style="thin"/>
      <right style="medium"/>
      <top style="medium"/>
      <bottom style="dotted"/>
    </border>
    <border>
      <left>
        <color indexed="63"/>
      </left>
      <right style="thin"/>
      <top style="medium"/>
      <bottom style="dotted"/>
    </border>
    <border>
      <left>
        <color indexed="63"/>
      </left>
      <right style="thin"/>
      <top style="dotted"/>
      <bottom style="dotted"/>
    </border>
    <border>
      <left>
        <color indexed="63"/>
      </left>
      <right style="thin"/>
      <top style="dotted"/>
      <bottom style="medium"/>
    </border>
    <border>
      <left style="medium"/>
      <right style="thin"/>
      <top style="dotted"/>
      <bottom style="medium"/>
    </border>
    <border>
      <left style="thin"/>
      <right style="thin"/>
      <top style="dotted"/>
      <bottom style="medium"/>
    </border>
    <border>
      <left style="medium"/>
      <right style="thin"/>
      <top>
        <color indexed="63"/>
      </top>
      <bottom>
        <color indexed="63"/>
      </bottom>
    </border>
    <border>
      <left>
        <color indexed="63"/>
      </left>
      <right style="thin"/>
      <top style="thin"/>
      <bottom style="medium"/>
    </border>
    <border>
      <left>
        <color indexed="63"/>
      </left>
      <right style="thin"/>
      <top style="dotted"/>
      <bottom>
        <color indexed="63"/>
      </bottom>
    </border>
    <border>
      <left style="medium"/>
      <right style="thin"/>
      <top style="thin"/>
      <bottom style="medium"/>
    </border>
    <border>
      <left style="medium"/>
      <right style="thin"/>
      <top>
        <color indexed="63"/>
      </top>
      <bottom style="medium"/>
    </border>
    <border>
      <left style="medium"/>
      <right style="medium"/>
      <top>
        <color indexed="63"/>
      </top>
      <bottom style="medium"/>
    </border>
    <border>
      <left style="thin"/>
      <right style="medium"/>
      <top style="medium"/>
      <bottom style="thin"/>
    </border>
    <border diagonalUp="1">
      <left style="thin"/>
      <right style="medium"/>
      <top style="thin"/>
      <bottom style="thin"/>
      <diagonal style="thin"/>
    </border>
    <border diagonalUp="1">
      <left style="thin"/>
      <right style="medium"/>
      <top style="thin"/>
      <bottom style="medium"/>
      <diagonal style="thin"/>
    </border>
    <border diagonalUp="1">
      <left style="thin"/>
      <right style="thin"/>
      <top style="thin"/>
      <bottom style="medium"/>
      <diagonal style="thin"/>
    </border>
    <border>
      <left style="medium"/>
      <right style="thin"/>
      <top style="medium"/>
      <bottom style="medium"/>
    </border>
    <border diagonalUp="1">
      <left style="thin"/>
      <right>
        <color indexed="63"/>
      </right>
      <top style="thin"/>
      <bottom style="medium"/>
      <diagonal style="thin"/>
    </border>
    <border diagonalUp="1">
      <left style="medium"/>
      <right style="medium"/>
      <top style="medium"/>
      <bottom style="thin"/>
      <diagonal style="thin"/>
    </border>
    <border diagonalUp="1">
      <left style="medium"/>
      <right style="medium"/>
      <top style="medium"/>
      <bottom style="medium"/>
      <diagonal style="thin"/>
    </border>
    <border>
      <left style="medium"/>
      <right style="medium"/>
      <top style="medium"/>
      <bottom style="medium"/>
    </border>
    <border>
      <left style="medium"/>
      <right style="medium"/>
      <top style="medium"/>
      <bottom>
        <color indexed="63"/>
      </bottom>
    </border>
    <border>
      <left style="medium"/>
      <right style="medium"/>
      <top style="thin"/>
      <bottom style="thin"/>
    </border>
    <border>
      <left>
        <color indexed="63"/>
      </left>
      <right>
        <color indexed="63"/>
      </right>
      <top style="medium"/>
      <bottom style="medium"/>
    </border>
    <border>
      <left style="thin"/>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color indexed="63"/>
      </right>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71">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4" fontId="4" fillId="0" borderId="0" xfId="0" applyNumberFormat="1" applyFont="1" applyFill="1" applyAlignment="1">
      <alignment vertical="center"/>
    </xf>
    <xf numFmtId="0" fontId="7" fillId="0" borderId="0" xfId="0" applyFont="1" applyAlignment="1">
      <alignment vertical="center"/>
    </xf>
    <xf numFmtId="0" fontId="0" fillId="0" borderId="0" xfId="0" applyFill="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horizontal="center" vertical="center"/>
    </xf>
    <xf numFmtId="0" fontId="0" fillId="0" borderId="0" xfId="0" applyBorder="1" applyAlignment="1">
      <alignment vertical="top"/>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Border="1" applyAlignment="1">
      <alignment horizontal="centerContinuous" vertical="center"/>
    </xf>
    <xf numFmtId="0" fontId="9" fillId="0" borderId="15" xfId="0" applyFont="1" applyBorder="1" applyAlignment="1">
      <alignment vertical="center"/>
    </xf>
    <xf numFmtId="0" fontId="0" fillId="0" borderId="0" xfId="0" applyBorder="1" applyAlignment="1">
      <alignment horizontal="right" vertical="center"/>
    </xf>
    <xf numFmtId="0" fontId="11" fillId="0" borderId="0" xfId="0" applyFont="1" applyAlignment="1">
      <alignment horizontal="centerContinuous" vertical="center"/>
    </xf>
    <xf numFmtId="0" fontId="6" fillId="0" borderId="0" xfId="0" applyFont="1" applyFill="1" applyBorder="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vertical="center"/>
    </xf>
    <xf numFmtId="0" fontId="14" fillId="0" borderId="0" xfId="0" applyFont="1" applyFill="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horizontal="center" vertical="center"/>
    </xf>
    <xf numFmtId="0" fontId="4" fillId="0" borderId="12" xfId="0" applyFont="1" applyFill="1" applyBorder="1" applyAlignment="1">
      <alignment horizontal="left" vertical="center"/>
    </xf>
    <xf numFmtId="0" fontId="1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15" fillId="0" borderId="22" xfId="0" applyFont="1" applyFill="1" applyBorder="1" applyAlignment="1">
      <alignment horizontal="center" vertical="center" wrapText="1"/>
    </xf>
    <xf numFmtId="0" fontId="16" fillId="0" borderId="23" xfId="0" applyFont="1" applyFill="1" applyBorder="1" applyAlignment="1">
      <alignment horizontal="center" vertical="center"/>
    </xf>
    <xf numFmtId="0" fontId="17" fillId="0" borderId="24" xfId="0" applyFont="1" applyFill="1" applyBorder="1" applyAlignment="1">
      <alignment horizontal="center" vertical="center" wrapText="1" shrinkToFit="1"/>
    </xf>
    <xf numFmtId="0" fontId="17" fillId="0" borderId="25" xfId="0" applyFont="1" applyFill="1" applyBorder="1" applyAlignment="1">
      <alignment horizontal="center" vertical="center" wrapText="1" shrinkToFit="1"/>
    </xf>
    <xf numFmtId="0" fontId="17" fillId="0" borderId="26" xfId="0" applyFont="1" applyFill="1" applyBorder="1" applyAlignment="1">
      <alignment horizontal="center" vertical="center" wrapText="1" shrinkToFit="1"/>
    </xf>
    <xf numFmtId="0" fontId="17" fillId="0" borderId="27" xfId="0" applyFont="1" applyFill="1" applyBorder="1" applyAlignment="1">
      <alignment horizontal="center" vertical="center" wrapText="1" shrinkToFit="1"/>
    </xf>
    <xf numFmtId="0" fontId="17" fillId="0" borderId="28" xfId="0"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179" fontId="4" fillId="0" borderId="30" xfId="0" applyNumberFormat="1" applyFont="1" applyFill="1" applyBorder="1" applyAlignment="1">
      <alignment horizontal="right" vertical="center" shrinkToFit="1"/>
    </xf>
    <xf numFmtId="180" fontId="4" fillId="33" borderId="31" xfId="0" applyNumberFormat="1" applyFont="1" applyFill="1" applyBorder="1" applyAlignment="1">
      <alignment horizontal="center" vertical="center" shrinkToFit="1"/>
    </xf>
    <xf numFmtId="187" fontId="4" fillId="33" borderId="32" xfId="0" applyNumberFormat="1" applyFont="1" applyFill="1" applyBorder="1" applyAlignment="1">
      <alignment vertical="center" shrinkToFit="1"/>
    </xf>
    <xf numFmtId="187" fontId="4" fillId="33" borderId="33" xfId="0" applyNumberFormat="1" applyFont="1" applyFill="1" applyBorder="1" applyAlignment="1">
      <alignment vertical="center" shrinkToFit="1"/>
    </xf>
    <xf numFmtId="187" fontId="4" fillId="0" borderId="34" xfId="0" applyNumberFormat="1" applyFont="1" applyFill="1" applyBorder="1" applyAlignment="1">
      <alignment vertical="center" shrinkToFit="1"/>
    </xf>
    <xf numFmtId="187" fontId="4" fillId="33" borderId="35" xfId="0" applyNumberFormat="1" applyFont="1" applyFill="1" applyBorder="1" applyAlignment="1">
      <alignment vertical="center" shrinkToFit="1"/>
    </xf>
    <xf numFmtId="187" fontId="4" fillId="33" borderId="36" xfId="0" applyNumberFormat="1" applyFont="1" applyFill="1" applyBorder="1" applyAlignment="1">
      <alignment vertical="center" shrinkToFit="1"/>
    </xf>
    <xf numFmtId="187" fontId="4" fillId="0" borderId="37" xfId="0" applyNumberFormat="1" applyFont="1" applyFill="1" applyBorder="1" applyAlignment="1">
      <alignment vertical="center" shrinkToFit="1"/>
    </xf>
    <xf numFmtId="187" fontId="4" fillId="33" borderId="38" xfId="0" applyNumberFormat="1" applyFont="1" applyFill="1" applyBorder="1" applyAlignment="1">
      <alignment vertical="center" shrinkToFit="1"/>
    </xf>
    <xf numFmtId="187" fontId="4" fillId="0" borderId="39" xfId="0" applyNumberFormat="1" applyFont="1" applyFill="1" applyBorder="1" applyAlignment="1">
      <alignment vertical="center" shrinkToFit="1"/>
    </xf>
    <xf numFmtId="179" fontId="4" fillId="0" borderId="40" xfId="0" applyNumberFormat="1" applyFont="1" applyFill="1" applyBorder="1" applyAlignment="1">
      <alignment horizontal="right" vertical="center" shrinkToFit="1"/>
    </xf>
    <xf numFmtId="180" fontId="4" fillId="33" borderId="41" xfId="0" applyNumberFormat="1" applyFont="1" applyFill="1" applyBorder="1" applyAlignment="1">
      <alignment horizontal="center" vertical="center" shrinkToFit="1"/>
    </xf>
    <xf numFmtId="187" fontId="4" fillId="33" borderId="42" xfId="0" applyNumberFormat="1" applyFont="1" applyFill="1" applyBorder="1" applyAlignment="1">
      <alignment vertical="center" shrinkToFit="1"/>
    </xf>
    <xf numFmtId="187" fontId="4" fillId="33" borderId="43" xfId="0" applyNumberFormat="1" applyFont="1" applyFill="1" applyBorder="1" applyAlignment="1">
      <alignment vertical="center" shrinkToFit="1"/>
    </xf>
    <xf numFmtId="187" fontId="4" fillId="0" borderId="44" xfId="0" applyNumberFormat="1" applyFont="1" applyFill="1" applyBorder="1" applyAlignment="1">
      <alignment vertical="center" shrinkToFit="1"/>
    </xf>
    <xf numFmtId="187" fontId="4" fillId="33" borderId="45" xfId="0" applyNumberFormat="1" applyFont="1" applyFill="1" applyBorder="1" applyAlignment="1">
      <alignment vertical="center" shrinkToFit="1"/>
    </xf>
    <xf numFmtId="187" fontId="4" fillId="33" borderId="46" xfId="0" applyNumberFormat="1" applyFont="1" applyFill="1" applyBorder="1" applyAlignment="1">
      <alignment vertical="center" shrinkToFit="1"/>
    </xf>
    <xf numFmtId="187" fontId="4" fillId="0" borderId="43" xfId="0" applyNumberFormat="1" applyFont="1" applyFill="1" applyBorder="1" applyAlignment="1">
      <alignment vertical="center" shrinkToFit="1"/>
    </xf>
    <xf numFmtId="187" fontId="4" fillId="33" borderId="47" xfId="0" applyNumberFormat="1" applyFont="1" applyFill="1" applyBorder="1" applyAlignment="1">
      <alignment vertical="center" shrinkToFit="1"/>
    </xf>
    <xf numFmtId="179" fontId="4" fillId="0" borderId="48" xfId="0" applyNumberFormat="1" applyFont="1" applyFill="1" applyBorder="1" applyAlignment="1">
      <alignment horizontal="right" vertical="center" shrinkToFit="1"/>
    </xf>
    <xf numFmtId="179" fontId="4" fillId="0" borderId="49" xfId="0" applyNumberFormat="1" applyFont="1" applyFill="1" applyBorder="1" applyAlignment="1">
      <alignment horizontal="right" vertical="center" shrinkToFit="1"/>
    </xf>
    <xf numFmtId="187" fontId="4" fillId="33" borderId="50" xfId="0" applyNumberFormat="1" applyFont="1" applyFill="1" applyBorder="1" applyAlignment="1">
      <alignment vertical="center" shrinkToFit="1"/>
    </xf>
    <xf numFmtId="187" fontId="4" fillId="33" borderId="51" xfId="0" applyNumberFormat="1" applyFont="1" applyFill="1" applyBorder="1" applyAlignment="1">
      <alignment vertical="center" shrinkToFit="1"/>
    </xf>
    <xf numFmtId="187" fontId="4" fillId="0" borderId="52" xfId="0" applyNumberFormat="1" applyFont="1" applyFill="1" applyBorder="1" applyAlignment="1">
      <alignment vertical="center" shrinkToFit="1"/>
    </xf>
    <xf numFmtId="187" fontId="4" fillId="33" borderId="53" xfId="0" applyNumberFormat="1" applyFont="1" applyFill="1" applyBorder="1" applyAlignment="1">
      <alignment vertical="center" shrinkToFit="1"/>
    </xf>
    <xf numFmtId="187" fontId="4" fillId="33" borderId="54" xfId="0" applyNumberFormat="1" applyFont="1" applyFill="1" applyBorder="1" applyAlignment="1">
      <alignment vertical="center" shrinkToFit="1"/>
    </xf>
    <xf numFmtId="187" fontId="4" fillId="0" borderId="55" xfId="0" applyNumberFormat="1" applyFont="1" applyFill="1" applyBorder="1" applyAlignment="1">
      <alignment vertical="center" shrinkToFit="1"/>
    </xf>
    <xf numFmtId="187" fontId="4" fillId="33" borderId="56" xfId="0" applyNumberFormat="1" applyFont="1" applyFill="1" applyBorder="1" applyAlignment="1">
      <alignment vertical="center" shrinkToFit="1"/>
    </xf>
    <xf numFmtId="187" fontId="4" fillId="0" borderId="57" xfId="0" applyNumberFormat="1" applyFont="1" applyFill="1" applyBorder="1" applyAlignment="1">
      <alignment vertical="center" shrinkToFit="1"/>
    </xf>
    <xf numFmtId="187" fontId="4" fillId="0" borderId="58" xfId="0" applyNumberFormat="1" applyFont="1" applyFill="1" applyBorder="1" applyAlignment="1">
      <alignment vertical="center" shrinkToFit="1"/>
    </xf>
    <xf numFmtId="187" fontId="4" fillId="0" borderId="59" xfId="0" applyNumberFormat="1" applyFont="1" applyFill="1" applyBorder="1" applyAlignment="1">
      <alignment vertical="center" shrinkToFit="1"/>
    </xf>
    <xf numFmtId="187" fontId="4" fillId="0" borderId="60" xfId="0" applyNumberFormat="1" applyFont="1" applyFill="1" applyBorder="1" applyAlignment="1">
      <alignment vertical="center" shrinkToFit="1"/>
    </xf>
    <xf numFmtId="0" fontId="18" fillId="0" borderId="0" xfId="0" applyFont="1" applyFill="1" applyAlignment="1">
      <alignment vertical="center" shrinkToFit="1"/>
    </xf>
    <xf numFmtId="0" fontId="4" fillId="0" borderId="61" xfId="0" applyNumberFormat="1" applyFont="1" applyFill="1" applyBorder="1" applyAlignment="1">
      <alignment vertical="center" shrinkToFit="1"/>
    </xf>
    <xf numFmtId="0" fontId="4" fillId="0" borderId="10" xfId="0" applyNumberFormat="1" applyFont="1" applyFill="1" applyBorder="1" applyAlignment="1">
      <alignment vertical="center" shrinkToFit="1"/>
    </xf>
    <xf numFmtId="0" fontId="4" fillId="0" borderId="62" xfId="0" applyFont="1" applyFill="1" applyBorder="1" applyAlignment="1">
      <alignment vertical="center" shrinkToFit="1"/>
    </xf>
    <xf numFmtId="0" fontId="4" fillId="0" borderId="63" xfId="0" applyNumberFormat="1" applyFont="1" applyFill="1" applyBorder="1" applyAlignment="1">
      <alignment vertical="center" shrinkToFit="1"/>
    </xf>
    <xf numFmtId="0" fontId="4" fillId="0" borderId="11" xfId="0" applyNumberFormat="1" applyFont="1" applyFill="1" applyBorder="1" applyAlignment="1">
      <alignment vertical="center" shrinkToFit="1"/>
    </xf>
    <xf numFmtId="189" fontId="4" fillId="0" borderId="22" xfId="48" applyNumberFormat="1" applyFont="1" applyFill="1" applyBorder="1" applyAlignment="1">
      <alignment horizontal="right" vertical="center" shrinkToFit="1"/>
    </xf>
    <xf numFmtId="189" fontId="4" fillId="0" borderId="29" xfId="48" applyNumberFormat="1" applyFont="1" applyFill="1" applyBorder="1" applyAlignment="1">
      <alignment horizontal="right" vertical="center" shrinkToFit="1"/>
    </xf>
    <xf numFmtId="189" fontId="4" fillId="0" borderId="64" xfId="48" applyNumberFormat="1" applyFont="1" applyFill="1" applyBorder="1" applyAlignment="1">
      <alignment horizontal="right" vertical="center" shrinkToFit="1"/>
    </xf>
    <xf numFmtId="189" fontId="4" fillId="0" borderId="65" xfId="48" applyNumberFormat="1" applyFont="1" applyFill="1" applyBorder="1" applyAlignment="1">
      <alignment horizontal="right" vertical="center" shrinkToFit="1"/>
    </xf>
    <xf numFmtId="189" fontId="4" fillId="0" borderId="66" xfId="48" applyNumberFormat="1" applyFont="1" applyFill="1" applyBorder="1" applyAlignment="1">
      <alignment horizontal="right" vertical="center" shrinkToFit="1"/>
    </xf>
    <xf numFmtId="189" fontId="4" fillId="0" borderId="67" xfId="0" applyNumberFormat="1" applyFont="1" applyFill="1" applyBorder="1" applyAlignment="1">
      <alignment vertical="center" shrinkToFit="1"/>
    </xf>
    <xf numFmtId="189" fontId="4" fillId="0" borderId="68" xfId="0" applyNumberFormat="1" applyFont="1" applyFill="1" applyBorder="1" applyAlignment="1">
      <alignment vertical="center" shrinkToFit="1"/>
    </xf>
    <xf numFmtId="189" fontId="4" fillId="0" borderId="69" xfId="48" applyNumberFormat="1" applyFont="1" applyFill="1" applyBorder="1" applyAlignment="1">
      <alignment horizontal="right" vertical="center" shrinkToFit="1"/>
    </xf>
    <xf numFmtId="189" fontId="3" fillId="0" borderId="0" xfId="48" applyNumberFormat="1" applyFont="1" applyFill="1" applyBorder="1" applyAlignment="1">
      <alignment horizontal="center" vertical="center" shrinkToFit="1"/>
    </xf>
    <xf numFmtId="189" fontId="3" fillId="0" borderId="0" xfId="0" applyNumberFormat="1" applyFont="1" applyFill="1" applyBorder="1" applyAlignment="1">
      <alignment vertical="center" shrinkToFit="1"/>
    </xf>
    <xf numFmtId="189" fontId="3" fillId="0" borderId="0" xfId="48" applyNumberFormat="1" applyFont="1" applyFill="1" applyBorder="1" applyAlignment="1">
      <alignment horizontal="right" vertical="center" shrinkToFit="1"/>
    </xf>
    <xf numFmtId="189" fontId="3" fillId="0" borderId="0" xfId="48" applyNumberFormat="1" applyFont="1" applyFill="1" applyBorder="1" applyAlignment="1">
      <alignment vertical="center" shrinkToFit="1"/>
    </xf>
    <xf numFmtId="189" fontId="4" fillId="0" borderId="0" xfId="48" applyNumberFormat="1" applyFont="1" applyFill="1" applyBorder="1" applyAlignment="1">
      <alignment horizontal="center" vertical="center"/>
    </xf>
    <xf numFmtId="189" fontId="2" fillId="0" borderId="0" xfId="48" applyNumberFormat="1" applyFont="1" applyFill="1" applyBorder="1" applyAlignment="1">
      <alignment vertical="top"/>
    </xf>
    <xf numFmtId="189" fontId="4" fillId="0" borderId="0" xfId="48" applyNumberFormat="1" applyFont="1" applyFill="1" applyBorder="1" applyAlignment="1">
      <alignment horizontal="center" vertical="center" shrinkToFit="1"/>
    </xf>
    <xf numFmtId="187" fontId="3" fillId="0" borderId="0" xfId="0" applyNumberFormat="1" applyFont="1" applyFill="1" applyBorder="1" applyAlignment="1">
      <alignment vertical="center"/>
    </xf>
    <xf numFmtId="0" fontId="3" fillId="0" borderId="0" xfId="0" applyFont="1" applyFill="1" applyBorder="1" applyAlignment="1">
      <alignment vertical="center"/>
    </xf>
    <xf numFmtId="189" fontId="3" fillId="0" borderId="0" xfId="48" applyNumberFormat="1" applyFont="1" applyFill="1" applyBorder="1" applyAlignment="1">
      <alignment horizontal="center" vertical="center"/>
    </xf>
    <xf numFmtId="189" fontId="4" fillId="0" borderId="0" xfId="48" applyNumberFormat="1" applyFont="1" applyFill="1" applyBorder="1" applyAlignment="1">
      <alignment vertical="center" shrinkToFit="1"/>
    </xf>
    <xf numFmtId="0" fontId="18" fillId="0" borderId="0" xfId="0" applyFont="1" applyFill="1" applyAlignment="1">
      <alignment vertical="center"/>
    </xf>
    <xf numFmtId="0" fontId="4" fillId="0" borderId="0" xfId="0" applyFont="1" applyFill="1" applyAlignment="1">
      <alignment vertical="center"/>
    </xf>
    <xf numFmtId="179" fontId="4" fillId="0" borderId="70" xfId="0" applyNumberFormat="1" applyFont="1" applyFill="1" applyBorder="1" applyAlignment="1">
      <alignment horizontal="right" vertical="center" shrinkToFit="1"/>
    </xf>
    <xf numFmtId="180" fontId="4" fillId="33" borderId="71" xfId="0" applyNumberFormat="1" applyFont="1" applyFill="1" applyBorder="1" applyAlignment="1">
      <alignment horizontal="center" vertical="center" shrinkToFit="1"/>
    </xf>
    <xf numFmtId="187" fontId="4" fillId="0" borderId="72" xfId="0" applyNumberFormat="1" applyFont="1" applyFill="1" applyBorder="1" applyAlignment="1">
      <alignment vertical="center" shrinkToFit="1"/>
    </xf>
    <xf numFmtId="187" fontId="4" fillId="0" borderId="51" xfId="0" applyNumberFormat="1" applyFont="1" applyFill="1" applyBorder="1" applyAlignment="1">
      <alignment vertical="center" shrinkToFit="1"/>
    </xf>
    <xf numFmtId="180" fontId="4" fillId="33" borderId="73" xfId="0" applyNumberFormat="1" applyFont="1" applyFill="1" applyBorder="1" applyAlignment="1">
      <alignment horizontal="center" vertical="center" shrinkToFit="1"/>
    </xf>
    <xf numFmtId="187" fontId="4" fillId="33" borderId="74" xfId="0" applyNumberFormat="1" applyFont="1" applyFill="1" applyBorder="1" applyAlignment="1">
      <alignment vertical="center" shrinkToFit="1"/>
    </xf>
    <xf numFmtId="187" fontId="4" fillId="33" borderId="75" xfId="0" applyNumberFormat="1" applyFont="1" applyFill="1" applyBorder="1" applyAlignment="1">
      <alignment vertical="center" shrinkToFit="1"/>
    </xf>
    <xf numFmtId="187" fontId="4" fillId="33" borderId="76" xfId="0" applyNumberFormat="1" applyFont="1" applyFill="1" applyBorder="1" applyAlignment="1">
      <alignment vertical="center" shrinkToFit="1"/>
    </xf>
    <xf numFmtId="187" fontId="4" fillId="33" borderId="77" xfId="0" applyNumberFormat="1" applyFont="1" applyFill="1" applyBorder="1" applyAlignment="1">
      <alignment vertical="center" shrinkToFit="1"/>
    </xf>
    <xf numFmtId="187" fontId="4" fillId="0" borderId="75" xfId="0" applyNumberFormat="1" applyFont="1" applyFill="1" applyBorder="1" applyAlignment="1">
      <alignment vertical="center" shrinkToFit="1"/>
    </xf>
    <xf numFmtId="187" fontId="4" fillId="33" borderId="78" xfId="0" applyNumberFormat="1" applyFont="1" applyFill="1" applyBorder="1" applyAlignment="1">
      <alignment vertical="center" shrinkToFit="1"/>
    </xf>
    <xf numFmtId="4" fontId="0" fillId="0" borderId="10" xfId="0" applyNumberFormat="1" applyBorder="1" applyAlignment="1">
      <alignment horizontal="center" vertical="center"/>
    </xf>
    <xf numFmtId="189" fontId="0" fillId="34" borderId="79" xfId="0" applyNumberFormat="1" applyFill="1" applyBorder="1" applyAlignment="1">
      <alignment horizontal="center" vertical="center"/>
    </xf>
    <xf numFmtId="189" fontId="0" fillId="0" borderId="10" xfId="0" applyNumberFormat="1" applyBorder="1" applyAlignment="1">
      <alignment horizontal="right" vertical="center"/>
    </xf>
    <xf numFmtId="189" fontId="0" fillId="0" borderId="10" xfId="0" applyNumberFormat="1" applyFill="1" applyBorder="1" applyAlignment="1">
      <alignment horizontal="right" vertical="center"/>
    </xf>
    <xf numFmtId="189" fontId="0" fillId="0" borderId="80" xfId="0" applyNumberFormat="1" applyFill="1" applyBorder="1" applyAlignment="1">
      <alignment horizontal="right" vertical="center"/>
    </xf>
    <xf numFmtId="189" fontId="0" fillId="0" borderId="80" xfId="0" applyNumberFormat="1" applyBorder="1" applyAlignment="1">
      <alignment horizontal="right" vertical="center"/>
    </xf>
    <xf numFmtId="189" fontId="0" fillId="0" borderId="80" xfId="0" applyNumberFormat="1" applyFill="1" applyBorder="1" applyAlignment="1">
      <alignment horizontal="center" vertical="center"/>
    </xf>
    <xf numFmtId="187" fontId="4" fillId="0" borderId="81" xfId="0" applyNumberFormat="1" applyFont="1" applyFill="1" applyBorder="1" applyAlignment="1">
      <alignment vertical="center" shrinkToFit="1"/>
    </xf>
    <xf numFmtId="187" fontId="4" fillId="0" borderId="82" xfId="0" applyNumberFormat="1" applyFont="1" applyFill="1" applyBorder="1" applyAlignment="1">
      <alignment vertical="center" shrinkToFit="1"/>
    </xf>
    <xf numFmtId="187" fontId="4" fillId="0" borderId="83" xfId="0" applyNumberFormat="1" applyFont="1" applyFill="1" applyBorder="1" applyAlignment="1">
      <alignment vertical="center" shrinkToFit="1"/>
    </xf>
    <xf numFmtId="187" fontId="4" fillId="33" borderId="33" xfId="0" applyNumberFormat="1" applyFont="1" applyFill="1" applyBorder="1" applyAlignment="1" applyProtection="1">
      <alignment vertical="center" shrinkToFit="1"/>
      <protection locked="0"/>
    </xf>
    <xf numFmtId="187" fontId="4" fillId="33" borderId="43" xfId="0" applyNumberFormat="1" applyFont="1" applyFill="1" applyBorder="1" applyAlignment="1" applyProtection="1">
      <alignment vertical="center" shrinkToFit="1"/>
      <protection locked="0"/>
    </xf>
    <xf numFmtId="187" fontId="4" fillId="33" borderId="45" xfId="0" applyNumberFormat="1" applyFont="1" applyFill="1" applyBorder="1" applyAlignment="1" applyProtection="1">
      <alignment vertical="center" shrinkToFit="1"/>
      <protection locked="0"/>
    </xf>
    <xf numFmtId="187" fontId="4" fillId="33" borderId="47" xfId="0" applyNumberFormat="1" applyFont="1" applyFill="1" applyBorder="1" applyAlignment="1" applyProtection="1">
      <alignment vertical="center" shrinkToFit="1"/>
      <protection locked="0"/>
    </xf>
    <xf numFmtId="187" fontId="4" fillId="33" borderId="35" xfId="0" applyNumberFormat="1" applyFont="1" applyFill="1" applyBorder="1" applyAlignment="1" applyProtection="1">
      <alignment vertical="center" shrinkToFit="1"/>
      <protection locked="0"/>
    </xf>
    <xf numFmtId="187" fontId="4" fillId="33" borderId="36" xfId="0" applyNumberFormat="1" applyFont="1" applyFill="1" applyBorder="1" applyAlignment="1" applyProtection="1">
      <alignment vertical="center" shrinkToFit="1"/>
      <protection locked="0"/>
    </xf>
    <xf numFmtId="187" fontId="4" fillId="33" borderId="46" xfId="0" applyNumberFormat="1" applyFont="1" applyFill="1" applyBorder="1" applyAlignment="1" applyProtection="1">
      <alignment vertical="center" shrinkToFit="1"/>
      <protection locked="0"/>
    </xf>
    <xf numFmtId="187" fontId="4" fillId="33" borderId="38" xfId="0" applyNumberFormat="1" applyFont="1" applyFill="1" applyBorder="1" applyAlignment="1" applyProtection="1">
      <alignment vertical="center" shrinkToFit="1"/>
      <protection locked="0"/>
    </xf>
    <xf numFmtId="0" fontId="0" fillId="33" borderId="10" xfId="0" applyNumberFormat="1" applyFill="1" applyBorder="1" applyAlignment="1" applyProtection="1">
      <alignment horizontal="center" vertical="center"/>
      <protection locked="0"/>
    </xf>
    <xf numFmtId="180" fontId="4" fillId="33" borderId="31" xfId="0" applyNumberFormat="1" applyFont="1" applyFill="1" applyBorder="1" applyAlignment="1" applyProtection="1">
      <alignment horizontal="center" vertical="center" shrinkToFit="1"/>
      <protection locked="0"/>
    </xf>
    <xf numFmtId="180" fontId="4" fillId="33" borderId="41" xfId="0" applyNumberFormat="1" applyFont="1" applyFill="1" applyBorder="1" applyAlignment="1" applyProtection="1">
      <alignment horizontal="center" vertical="center" shrinkToFit="1"/>
      <protection locked="0"/>
    </xf>
    <xf numFmtId="0" fontId="4" fillId="35" borderId="12" xfId="0" applyFont="1" applyFill="1" applyBorder="1" applyAlignment="1" applyProtection="1">
      <alignment vertical="center"/>
      <protection locked="0"/>
    </xf>
    <xf numFmtId="0" fontId="4" fillId="35" borderId="12" xfId="0" applyFont="1" applyFill="1" applyBorder="1" applyAlignment="1" applyProtection="1">
      <alignment horizontal="left" vertical="center"/>
      <protection locked="0"/>
    </xf>
    <xf numFmtId="0" fontId="4" fillId="35" borderId="12" xfId="0" applyFont="1" applyFill="1" applyBorder="1" applyAlignment="1">
      <alignment vertical="center"/>
    </xf>
    <xf numFmtId="0" fontId="4" fillId="35" borderId="12" xfId="0" applyFont="1" applyFill="1" applyBorder="1" applyAlignment="1">
      <alignment horizontal="left" vertical="center"/>
    </xf>
    <xf numFmtId="0" fontId="4"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locked="0"/>
    </xf>
    <xf numFmtId="187" fontId="4" fillId="0" borderId="84" xfId="0" applyNumberFormat="1" applyFont="1" applyFill="1" applyBorder="1" applyAlignment="1">
      <alignment vertical="center" shrinkToFit="1"/>
    </xf>
    <xf numFmtId="0" fontId="23" fillId="0" borderId="0" xfId="0" applyFont="1" applyFill="1" applyBorder="1" applyAlignment="1">
      <alignment horizontal="center" vertical="center"/>
    </xf>
    <xf numFmtId="0" fontId="4" fillId="35" borderId="11" xfId="0" applyFont="1" applyFill="1" applyBorder="1" applyAlignment="1">
      <alignment horizontal="left" vertical="center"/>
    </xf>
    <xf numFmtId="0" fontId="4" fillId="35" borderId="11" xfId="0" applyFont="1" applyFill="1" applyBorder="1" applyAlignment="1" applyProtection="1">
      <alignment horizontal="left" vertical="center"/>
      <protection locked="0"/>
    </xf>
    <xf numFmtId="187" fontId="4" fillId="33" borderId="85" xfId="0" applyNumberFormat="1" applyFont="1" applyFill="1" applyBorder="1" applyAlignment="1" applyProtection="1">
      <alignment vertical="center" shrinkToFit="1"/>
      <protection locked="0"/>
    </xf>
    <xf numFmtId="187" fontId="4" fillId="33" borderId="86" xfId="0" applyNumberFormat="1" applyFont="1" applyFill="1" applyBorder="1" applyAlignment="1" applyProtection="1">
      <alignment vertical="center" shrinkToFit="1"/>
      <protection locked="0"/>
    </xf>
    <xf numFmtId="187" fontId="4" fillId="33" borderId="32" xfId="0" applyNumberFormat="1" applyFont="1" applyFill="1" applyBorder="1" applyAlignment="1" applyProtection="1">
      <alignment vertical="center" shrinkToFit="1"/>
      <protection locked="0"/>
    </xf>
    <xf numFmtId="187" fontId="4" fillId="33" borderId="42" xfId="0" applyNumberFormat="1" applyFont="1" applyFill="1" applyBorder="1" applyAlignment="1" applyProtection="1">
      <alignment vertical="center" shrinkToFit="1"/>
      <protection locked="0"/>
    </xf>
    <xf numFmtId="187" fontId="4" fillId="33" borderId="87" xfId="0" applyNumberFormat="1" applyFont="1" applyFill="1" applyBorder="1" applyAlignment="1" applyProtection="1">
      <alignment vertical="center" shrinkToFit="1"/>
      <protection locked="0"/>
    </xf>
    <xf numFmtId="187" fontId="4" fillId="33" borderId="88" xfId="0" applyNumberFormat="1" applyFont="1" applyFill="1" applyBorder="1" applyAlignment="1" applyProtection="1">
      <alignment vertical="center" shrinkToFit="1"/>
      <protection locked="0"/>
    </xf>
    <xf numFmtId="187" fontId="4" fillId="0" borderId="89" xfId="0" applyNumberFormat="1" applyFont="1" applyFill="1" applyBorder="1" applyAlignment="1">
      <alignment vertical="center" shrinkToFit="1"/>
    </xf>
    <xf numFmtId="189" fontId="4" fillId="0" borderId="90" xfId="48" applyNumberFormat="1" applyFont="1" applyFill="1" applyBorder="1" applyAlignment="1">
      <alignment horizontal="right" vertical="center" shrinkToFit="1"/>
    </xf>
    <xf numFmtId="189" fontId="4" fillId="0" borderId="26" xfId="48" applyNumberFormat="1" applyFont="1" applyFill="1" applyBorder="1" applyAlignment="1">
      <alignment horizontal="right" vertical="center" shrinkToFit="1"/>
    </xf>
    <xf numFmtId="0" fontId="0" fillId="0" borderId="66" xfId="0" applyFill="1" applyBorder="1" applyAlignment="1">
      <alignment vertical="center"/>
    </xf>
    <xf numFmtId="187" fontId="4" fillId="33" borderId="89" xfId="0" applyNumberFormat="1" applyFont="1" applyFill="1" applyBorder="1" applyAlignment="1">
      <alignment vertical="center" shrinkToFit="1"/>
    </xf>
    <xf numFmtId="0" fontId="17" fillId="0" borderId="91" xfId="0" applyFont="1" applyFill="1" applyBorder="1" applyAlignment="1">
      <alignment horizontal="center" vertical="center" wrapText="1" shrinkToFit="1"/>
    </xf>
    <xf numFmtId="187" fontId="4" fillId="33" borderId="92" xfId="0" applyNumberFormat="1" applyFont="1" applyFill="1" applyBorder="1" applyAlignment="1">
      <alignment vertical="center" shrinkToFit="1"/>
    </xf>
    <xf numFmtId="0" fontId="4" fillId="0" borderId="13" xfId="0" applyNumberFormat="1" applyFont="1" applyFill="1" applyBorder="1" applyAlignment="1">
      <alignment vertical="center" shrinkToFit="1"/>
    </xf>
    <xf numFmtId="0" fontId="17" fillId="0" borderId="93" xfId="0" applyFont="1" applyFill="1" applyBorder="1" applyAlignment="1">
      <alignment horizontal="center" vertical="center" wrapText="1" shrinkToFit="1"/>
    </xf>
    <xf numFmtId="0" fontId="0" fillId="0" borderId="0" xfId="0" applyFill="1" applyBorder="1" applyAlignment="1">
      <alignment vertical="center"/>
    </xf>
    <xf numFmtId="187" fontId="4" fillId="0" borderId="33" xfId="0" applyNumberFormat="1" applyFont="1" applyFill="1" applyBorder="1" applyAlignment="1">
      <alignment vertical="center" shrinkToFit="1"/>
    </xf>
    <xf numFmtId="189" fontId="4" fillId="0" borderId="94" xfId="48" applyNumberFormat="1" applyFont="1" applyFill="1" applyBorder="1" applyAlignment="1">
      <alignment horizontal="right" vertical="center" shrinkToFit="1"/>
    </xf>
    <xf numFmtId="0" fontId="4" fillId="0" borderId="11" xfId="0" applyFont="1" applyFill="1" applyBorder="1" applyAlignment="1">
      <alignment horizontal="left" vertical="center"/>
    </xf>
    <xf numFmtId="187" fontId="4" fillId="33" borderId="85" xfId="0" applyNumberFormat="1" applyFont="1" applyFill="1" applyBorder="1" applyAlignment="1">
      <alignment vertical="center" shrinkToFit="1"/>
    </xf>
    <xf numFmtId="187" fontId="4" fillId="33" borderId="86" xfId="0" applyNumberFormat="1" applyFont="1" applyFill="1" applyBorder="1" applyAlignment="1">
      <alignment vertical="center" shrinkToFit="1"/>
    </xf>
    <xf numFmtId="187" fontId="4" fillId="0" borderId="95" xfId="0" applyNumberFormat="1" applyFont="1" applyFill="1" applyBorder="1" applyAlignment="1">
      <alignment vertical="center" shrinkToFit="1"/>
    </xf>
    <xf numFmtId="187" fontId="4" fillId="0" borderId="96" xfId="0" applyNumberFormat="1" applyFont="1" applyFill="1" applyBorder="1" applyAlignment="1">
      <alignment vertical="center" shrinkToFit="1"/>
    </xf>
    <xf numFmtId="0" fontId="4" fillId="0" borderId="97" xfId="0" applyFont="1" applyFill="1" applyBorder="1" applyAlignment="1">
      <alignment vertical="center" shrinkToFit="1"/>
    </xf>
    <xf numFmtId="189" fontId="4" fillId="0" borderId="98" xfId="48" applyNumberFormat="1" applyFont="1" applyFill="1" applyBorder="1" applyAlignment="1">
      <alignment horizontal="right" vertical="center" shrinkToFit="1"/>
    </xf>
    <xf numFmtId="189" fontId="4" fillId="0" borderId="99" xfId="48" applyNumberFormat="1" applyFont="1" applyFill="1" applyBorder="1" applyAlignment="1">
      <alignment horizontal="right" vertical="center" shrinkToFit="1"/>
    </xf>
    <xf numFmtId="189" fontId="4" fillId="0" borderId="100" xfId="0" applyNumberFormat="1" applyFont="1" applyFill="1" applyBorder="1" applyAlignment="1">
      <alignment vertical="center" shrinkToFit="1"/>
    </xf>
    <xf numFmtId="189" fontId="4" fillId="0" borderId="101" xfId="48" applyNumberFormat="1" applyFont="1" applyFill="1" applyBorder="1" applyAlignment="1">
      <alignment horizontal="right" vertical="center" shrinkToFit="1"/>
    </xf>
    <xf numFmtId="189" fontId="4" fillId="0" borderId="99" xfId="0" applyNumberFormat="1" applyFont="1" applyFill="1" applyBorder="1" applyAlignment="1">
      <alignment vertical="center" shrinkToFit="1"/>
    </xf>
    <xf numFmtId="187" fontId="4" fillId="0" borderId="102" xfId="0" applyNumberFormat="1" applyFont="1" applyFill="1" applyBorder="1" applyAlignment="1">
      <alignment vertical="center" shrinkToFit="1"/>
    </xf>
    <xf numFmtId="187" fontId="4" fillId="0" borderId="103" xfId="0" applyNumberFormat="1" applyFont="1" applyFill="1" applyBorder="1" applyAlignment="1">
      <alignment vertical="center" shrinkToFit="1"/>
    </xf>
    <xf numFmtId="189" fontId="4" fillId="6" borderId="104" xfId="48" applyNumberFormat="1" applyFont="1" applyFill="1" applyBorder="1" applyAlignment="1">
      <alignment vertical="center" shrinkToFit="1"/>
    </xf>
    <xf numFmtId="189" fontId="4" fillId="6" borderId="95" xfId="48" applyNumberFormat="1" applyFont="1" applyFill="1" applyBorder="1" applyAlignment="1">
      <alignment horizontal="right" vertical="center" shrinkToFit="1"/>
    </xf>
    <xf numFmtId="189" fontId="4" fillId="6" borderId="57" xfId="48" applyNumberFormat="1" applyFont="1" applyFill="1" applyBorder="1" applyAlignment="1">
      <alignment vertical="center" shrinkToFit="1"/>
    </xf>
    <xf numFmtId="189" fontId="4" fillId="6" borderId="105" xfId="48" applyNumberFormat="1" applyFont="1" applyFill="1" applyBorder="1" applyAlignment="1">
      <alignment vertical="center" shrinkToFit="1"/>
    </xf>
    <xf numFmtId="189" fontId="4" fillId="6" borderId="106" xfId="48" applyNumberFormat="1" applyFont="1" applyFill="1" applyBorder="1" applyAlignment="1">
      <alignment vertical="center" shrinkToFit="1"/>
    </xf>
    <xf numFmtId="189" fontId="4" fillId="33" borderId="67" xfId="48" applyNumberFormat="1" applyFont="1" applyFill="1" applyBorder="1" applyAlignment="1">
      <alignment horizontal="center" vertical="center" shrinkToFit="1"/>
    </xf>
    <xf numFmtId="189" fontId="4" fillId="33" borderId="107" xfId="48" applyNumberFormat="1" applyFont="1" applyFill="1" applyBorder="1" applyAlignment="1">
      <alignment horizontal="center" vertical="center" shrinkToFit="1"/>
    </xf>
    <xf numFmtId="189" fontId="4" fillId="33" borderId="69" xfId="48" applyNumberFormat="1" applyFont="1" applyFill="1" applyBorder="1" applyAlignment="1">
      <alignment horizontal="center" vertical="center" shrinkToFit="1"/>
    </xf>
    <xf numFmtId="0" fontId="14" fillId="0" borderId="10" xfId="0" applyFont="1" applyFill="1" applyBorder="1" applyAlignment="1">
      <alignment horizontal="center" vertical="center"/>
    </xf>
    <xf numFmtId="0" fontId="14" fillId="0" borderId="100"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108"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left" vertical="center"/>
    </xf>
    <xf numFmtId="0" fontId="19" fillId="0" borderId="0" xfId="0" applyFont="1" applyFill="1" applyAlignment="1">
      <alignment horizontal="center"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109" xfId="0" applyFont="1" applyFill="1" applyBorder="1" applyAlignment="1">
      <alignment horizontal="center" vertical="center" shrinkToFit="1"/>
    </xf>
    <xf numFmtId="0" fontId="4" fillId="0" borderId="110" xfId="0" applyFont="1" applyFill="1" applyBorder="1" applyAlignment="1">
      <alignment horizontal="center" vertical="center" shrinkToFit="1"/>
    </xf>
    <xf numFmtId="0" fontId="12" fillId="0" borderId="0" xfId="0" applyFont="1" applyFill="1" applyAlignment="1">
      <alignment horizontal="center" vertical="center"/>
    </xf>
    <xf numFmtId="0" fontId="4" fillId="0" borderId="81" xfId="0" applyFont="1" applyFill="1" applyBorder="1" applyAlignment="1">
      <alignment horizontal="center" vertical="center" wrapText="1"/>
    </xf>
    <xf numFmtId="0" fontId="4" fillId="0" borderId="111"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10" xfId="0" applyFont="1" applyFill="1" applyBorder="1" applyAlignment="1">
      <alignment horizontal="center" vertical="center"/>
    </xf>
    <xf numFmtId="0" fontId="4" fillId="0" borderId="10" xfId="0" applyFont="1" applyFill="1" applyBorder="1" applyAlignment="1">
      <alignment horizontal="center" vertical="center"/>
    </xf>
    <xf numFmtId="0" fontId="23"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13" fillId="0" borderId="0" xfId="0" applyFont="1" applyFill="1" applyAlignment="1">
      <alignment horizontal="center" vertical="center"/>
    </xf>
    <xf numFmtId="189" fontId="4" fillId="0" borderId="67" xfId="48" applyNumberFormat="1" applyFont="1" applyFill="1" applyBorder="1" applyAlignment="1">
      <alignment horizontal="center" vertical="center" shrinkToFit="1"/>
    </xf>
    <xf numFmtId="189" fontId="4" fillId="0" borderId="107" xfId="48" applyNumberFormat="1" applyFont="1" applyFill="1" applyBorder="1" applyAlignment="1">
      <alignment horizontal="center" vertical="center" shrinkToFit="1"/>
    </xf>
    <xf numFmtId="189" fontId="4" fillId="0" borderId="69" xfId="48" applyNumberFormat="1" applyFont="1" applyFill="1" applyBorder="1" applyAlignment="1">
      <alignment horizontal="center" vertical="center" shrinkToFit="1"/>
    </xf>
    <xf numFmtId="187" fontId="4" fillId="0" borderId="0" xfId="0" applyNumberFormat="1" applyFont="1" applyFill="1" applyBorder="1" applyAlignment="1">
      <alignment horizontal="center" vertical="center" shrinkToFit="1"/>
    </xf>
    <xf numFmtId="0" fontId="5" fillId="0" borderId="109"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2" xfId="0" applyFont="1" applyBorder="1" applyAlignment="1">
      <alignment horizontal="center" vertical="center"/>
    </xf>
    <xf numFmtId="0" fontId="15" fillId="0" borderId="105" xfId="0" applyFont="1" applyFill="1" applyBorder="1" applyAlignment="1">
      <alignment horizontal="center" vertical="center" wrapText="1" shrinkToFit="1"/>
    </xf>
    <xf numFmtId="0" fontId="15" fillId="0" borderId="95" xfId="0" applyFont="1" applyFill="1" applyBorder="1" applyAlignment="1">
      <alignment horizontal="center" vertical="center" wrapText="1" shrinkToFit="1"/>
    </xf>
    <xf numFmtId="0" fontId="4" fillId="0" borderId="0" xfId="0" applyFont="1" applyFill="1" applyAlignment="1">
      <alignment horizontal="left" vertical="center"/>
    </xf>
    <xf numFmtId="0" fontId="4" fillId="0" borderId="63" xfId="0" applyFont="1" applyFill="1" applyBorder="1" applyAlignment="1">
      <alignment horizontal="center" vertical="center" shrinkToFit="1"/>
    </xf>
    <xf numFmtId="0" fontId="4" fillId="0" borderId="11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14" xfId="0" applyFont="1" applyFill="1" applyBorder="1" applyAlignment="1">
      <alignment horizontal="center" vertical="center" shrinkToFit="1"/>
    </xf>
    <xf numFmtId="189" fontId="4" fillId="6" borderId="67" xfId="48" applyNumberFormat="1" applyFont="1" applyFill="1" applyBorder="1" applyAlignment="1">
      <alignment horizontal="center" vertical="center" shrinkToFit="1"/>
    </xf>
    <xf numFmtId="189" fontId="4" fillId="6" borderId="69" xfId="48" applyNumberFormat="1" applyFont="1" applyFill="1" applyBorder="1" applyAlignment="1">
      <alignment horizontal="center" vertical="center" shrinkToFit="1"/>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20" xfId="0" applyBorder="1" applyAlignment="1">
      <alignment horizontal="left" vertical="center" wrapText="1"/>
    </xf>
    <xf numFmtId="0" fontId="0" fillId="0" borderId="66" xfId="0" applyFill="1" applyBorder="1" applyAlignment="1">
      <alignment vertical="center"/>
    </xf>
    <xf numFmtId="0" fontId="0" fillId="0" borderId="0" xfId="0" applyFill="1" applyBorder="1" applyAlignment="1">
      <alignment vertical="center"/>
    </xf>
    <xf numFmtId="189" fontId="0" fillId="0" borderId="0" xfId="0" applyNumberFormat="1" applyFill="1" applyBorder="1" applyAlignment="1">
      <alignment horizontal="left" vertical="center"/>
    </xf>
    <xf numFmtId="0" fontId="0" fillId="33" borderId="12" xfId="0" applyNumberFormat="1" applyFill="1" applyBorder="1" applyAlignment="1" applyProtection="1">
      <alignment horizontal="center" vertical="center"/>
      <protection locked="0"/>
    </xf>
    <xf numFmtId="0" fontId="0" fillId="33" borderId="11" xfId="0" applyNumberFormat="1" applyFill="1" applyBorder="1" applyAlignment="1" applyProtection="1">
      <alignment horizontal="center" vertical="center"/>
      <protection locked="0"/>
    </xf>
    <xf numFmtId="0" fontId="0" fillId="33" borderId="13" xfId="0" applyNumberFormat="1" applyFill="1" applyBorder="1" applyAlignment="1" applyProtection="1">
      <alignment horizontal="center" vertical="center"/>
      <protection locked="0"/>
    </xf>
    <xf numFmtId="0" fontId="9" fillId="0" borderId="0" xfId="0" applyFont="1" applyBorder="1" applyAlignment="1">
      <alignment horizontal="left" vertical="center"/>
    </xf>
    <xf numFmtId="0" fontId="0" fillId="0" borderId="66"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wrapText="1" indent="1"/>
    </xf>
    <xf numFmtId="0" fontId="0" fillId="0" borderId="66" xfId="0" applyBorder="1" applyAlignment="1">
      <alignment vertical="center"/>
    </xf>
    <xf numFmtId="0" fontId="0" fillId="0" borderId="0" xfId="0" applyBorder="1" applyAlignment="1">
      <alignment vertical="center"/>
    </xf>
    <xf numFmtId="0" fontId="61" fillId="0" borderId="15" xfId="0" applyFont="1"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wrapText="1"/>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3" borderId="13" xfId="0" applyFont="1" applyFill="1" applyBorder="1" applyAlignment="1" applyProtection="1">
      <alignment vertical="center"/>
      <protection locked="0"/>
    </xf>
    <xf numFmtId="0" fontId="0" fillId="0" borderId="0" xfId="0" applyBorder="1" applyAlignment="1">
      <alignment horizontal="distributed" vertical="center"/>
    </xf>
    <xf numFmtId="0" fontId="0" fillId="0" borderId="0" xfId="0" applyAlignment="1">
      <alignment horizontal="distributed" vertical="center"/>
    </xf>
    <xf numFmtId="0" fontId="0" fillId="0" borderId="117" xfId="0" applyBorder="1" applyAlignment="1">
      <alignment horizontal="distributed" vertical="center"/>
    </xf>
    <xf numFmtId="0" fontId="14" fillId="0" borderId="12" xfId="0" applyFont="1" applyFill="1" applyBorder="1" applyAlignment="1">
      <alignment horizontal="center" vertical="center"/>
    </xf>
    <xf numFmtId="189" fontId="4" fillId="33" borderId="67" xfId="48" applyNumberFormat="1" applyFont="1" applyFill="1" applyBorder="1" applyAlignment="1" applyProtection="1">
      <alignment horizontal="center" vertical="center" shrinkToFit="1"/>
      <protection locked="0"/>
    </xf>
    <xf numFmtId="189" fontId="4" fillId="33" borderId="107" xfId="48" applyNumberFormat="1" applyFont="1" applyFill="1" applyBorder="1" applyAlignment="1" applyProtection="1">
      <alignment horizontal="center" vertical="center" shrinkToFit="1"/>
      <protection locked="0"/>
    </xf>
    <xf numFmtId="189" fontId="4" fillId="33" borderId="118" xfId="48" applyNumberFormat="1" applyFont="1" applyFill="1" applyBorder="1" applyAlignment="1" applyProtection="1">
      <alignment horizontal="center" vertical="center" shrinkToFit="1"/>
      <protection locked="0"/>
    </xf>
    <xf numFmtId="0" fontId="24" fillId="0" borderId="12"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3" xfId="0" applyFont="1" applyFill="1" applyBorder="1" applyAlignment="1">
      <alignment horizontal="center" vertical="center"/>
    </xf>
    <xf numFmtId="0" fontId="14" fillId="0" borderId="100" xfId="0" applyFont="1" applyFill="1" applyBorder="1" applyAlignment="1" applyProtection="1">
      <alignment horizontal="center" vertical="center"/>
      <protection/>
    </xf>
    <xf numFmtId="0" fontId="14" fillId="0" borderId="68" xfId="0" applyFont="1" applyFill="1" applyBorder="1" applyAlignment="1" applyProtection="1">
      <alignment horizontal="center" vertical="center"/>
      <protection/>
    </xf>
    <xf numFmtId="0" fontId="14" fillId="0" borderId="108" xfId="0" applyFont="1" applyFill="1" applyBorder="1" applyAlignment="1" applyProtection="1">
      <alignment horizontal="center" vertical="center"/>
      <protection/>
    </xf>
    <xf numFmtId="0" fontId="14" fillId="0" borderId="100" xfId="0" applyFont="1" applyFill="1" applyBorder="1" applyAlignment="1" applyProtection="1">
      <alignment horizontal="center" vertical="center"/>
      <protection locked="0"/>
    </xf>
    <xf numFmtId="0" fontId="14" fillId="0" borderId="68" xfId="0" applyFont="1" applyFill="1" applyBorder="1" applyAlignment="1" applyProtection="1">
      <alignment horizontal="center" vertical="center"/>
      <protection locked="0"/>
    </xf>
    <xf numFmtId="0" fontId="14" fillId="0" borderId="108" xfId="0" applyFont="1" applyFill="1" applyBorder="1" applyAlignment="1" applyProtection="1">
      <alignment horizontal="center" vertical="center"/>
      <protection locked="0"/>
    </xf>
    <xf numFmtId="189" fontId="4" fillId="33" borderId="69" xfId="48" applyNumberFormat="1"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8">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27</xdr:row>
      <xdr:rowOff>114300</xdr:rowOff>
    </xdr:from>
    <xdr:ext cx="76200" cy="209550"/>
    <xdr:sp fLocksText="0">
      <xdr:nvSpPr>
        <xdr:cNvPr id="1" name="Text Box 1"/>
        <xdr:cNvSpPr txBox="1">
          <a:spLocks noChangeArrowheads="1"/>
        </xdr:cNvSpPr>
      </xdr:nvSpPr>
      <xdr:spPr>
        <a:xfrm>
          <a:off x="876300" y="603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0</xdr:rowOff>
    </xdr:from>
    <xdr:ext cx="76200" cy="209550"/>
    <xdr:sp fLocksText="0">
      <xdr:nvSpPr>
        <xdr:cNvPr id="2" name="Text Box 2"/>
        <xdr:cNvSpPr txBox="1">
          <a:spLocks noChangeArrowheads="1"/>
        </xdr:cNvSpPr>
      </xdr:nvSpPr>
      <xdr:spPr>
        <a:xfrm>
          <a:off x="876300" y="6724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31</xdr:row>
      <xdr:rowOff>0</xdr:rowOff>
    </xdr:from>
    <xdr:ext cx="76200" cy="209550"/>
    <xdr:sp fLocksText="0">
      <xdr:nvSpPr>
        <xdr:cNvPr id="3" name="Text Box 3"/>
        <xdr:cNvSpPr txBox="1">
          <a:spLocks noChangeArrowheads="1"/>
        </xdr:cNvSpPr>
      </xdr:nvSpPr>
      <xdr:spPr>
        <a:xfrm>
          <a:off x="1514475" y="6724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428625</xdr:colOff>
      <xdr:row>16</xdr:row>
      <xdr:rowOff>38100</xdr:rowOff>
    </xdr:from>
    <xdr:to>
      <xdr:col>6</xdr:col>
      <xdr:colOff>342900</xdr:colOff>
      <xdr:row>19</xdr:row>
      <xdr:rowOff>200025</xdr:rowOff>
    </xdr:to>
    <xdr:sp>
      <xdr:nvSpPr>
        <xdr:cNvPr id="4" name="AutoShape 6"/>
        <xdr:cNvSpPr>
          <a:spLocks/>
        </xdr:cNvSpPr>
      </xdr:nvSpPr>
      <xdr:spPr>
        <a:xfrm>
          <a:off x="1943100" y="3495675"/>
          <a:ext cx="1571625" cy="638175"/>
        </a:xfrm>
        <a:prstGeom prst="wedgeRoundRectCallout">
          <a:avLst>
            <a:gd name="adj1" fmla="val -43458"/>
            <a:gd name="adj2" fmla="val 66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運営規程に定める定員を記入してください。</a:t>
          </a:r>
        </a:p>
      </xdr:txBody>
    </xdr:sp>
    <xdr:clientData/>
  </xdr:twoCellAnchor>
  <xdr:twoCellAnchor>
    <xdr:from>
      <xdr:col>5</xdr:col>
      <xdr:colOff>47625</xdr:colOff>
      <xdr:row>23</xdr:row>
      <xdr:rowOff>190500</xdr:rowOff>
    </xdr:from>
    <xdr:to>
      <xdr:col>11</xdr:col>
      <xdr:colOff>361950</xdr:colOff>
      <xdr:row>27</xdr:row>
      <xdr:rowOff>152400</xdr:rowOff>
    </xdr:to>
    <xdr:sp>
      <xdr:nvSpPr>
        <xdr:cNvPr id="5" name="AutoShape 7"/>
        <xdr:cNvSpPr>
          <a:spLocks/>
        </xdr:cNvSpPr>
      </xdr:nvSpPr>
      <xdr:spPr>
        <a:xfrm>
          <a:off x="2667000" y="5314950"/>
          <a:ext cx="3629025" cy="762000"/>
        </a:xfrm>
        <a:prstGeom prst="wedgeRoundRectCallout">
          <a:avLst>
            <a:gd name="adj1" fmla="val -7736"/>
            <a:gd name="adj2" fmla="val -88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利用実績を各利用時間ごとの延べ利用者数を記入してください。（暫定プラン、認知症デイの利用者は含みません。）</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171450</xdr:colOff>
      <xdr:row>17</xdr:row>
      <xdr:rowOff>104775</xdr:rowOff>
    </xdr:from>
    <xdr:to>
      <xdr:col>18</xdr:col>
      <xdr:colOff>438150</xdr:colOff>
      <xdr:row>21</xdr:row>
      <xdr:rowOff>0</xdr:rowOff>
    </xdr:to>
    <xdr:sp>
      <xdr:nvSpPr>
        <xdr:cNvPr id="6" name="AutoShape 8"/>
        <xdr:cNvSpPr>
          <a:spLocks/>
        </xdr:cNvSpPr>
      </xdr:nvSpPr>
      <xdr:spPr>
        <a:xfrm>
          <a:off x="8867775" y="3657600"/>
          <a:ext cx="1371600" cy="609600"/>
        </a:xfrm>
        <a:prstGeom prst="wedgeRoundRectCallout">
          <a:avLst>
            <a:gd name="adj1" fmla="val -4861"/>
            <a:gd name="adj2" fmla="val 96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日のうちで同時にサービス提供を行った者の最大数を記入してください。</a:t>
          </a:r>
        </a:p>
      </xdr:txBody>
    </xdr:sp>
    <xdr:clientData/>
  </xdr:twoCellAnchor>
  <xdr:twoCellAnchor>
    <xdr:from>
      <xdr:col>11</xdr:col>
      <xdr:colOff>38100</xdr:colOff>
      <xdr:row>37</xdr:row>
      <xdr:rowOff>180975</xdr:rowOff>
    </xdr:from>
    <xdr:to>
      <xdr:col>13</xdr:col>
      <xdr:colOff>238125</xdr:colOff>
      <xdr:row>39</xdr:row>
      <xdr:rowOff>104775</xdr:rowOff>
    </xdr:to>
    <xdr:sp>
      <xdr:nvSpPr>
        <xdr:cNvPr id="7" name="AutoShape 7"/>
        <xdr:cNvSpPr>
          <a:spLocks/>
        </xdr:cNvSpPr>
      </xdr:nvSpPr>
      <xdr:spPr>
        <a:xfrm>
          <a:off x="5972175" y="8277225"/>
          <a:ext cx="1304925" cy="323850"/>
        </a:xfrm>
        <a:prstGeom prst="wedgeRoundRectCallout">
          <a:avLst>
            <a:gd name="adj1" fmla="val 38249"/>
            <a:gd name="adj2" fmla="val 28296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要介護者の③の合計数</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542925</xdr:colOff>
      <xdr:row>33</xdr:row>
      <xdr:rowOff>66675</xdr:rowOff>
    </xdr:from>
    <xdr:to>
      <xdr:col>19</xdr:col>
      <xdr:colOff>161925</xdr:colOff>
      <xdr:row>36</xdr:row>
      <xdr:rowOff>66675</xdr:rowOff>
    </xdr:to>
    <xdr:sp>
      <xdr:nvSpPr>
        <xdr:cNvPr id="8" name="AutoShape 7"/>
        <xdr:cNvSpPr>
          <a:spLocks/>
        </xdr:cNvSpPr>
      </xdr:nvSpPr>
      <xdr:spPr>
        <a:xfrm>
          <a:off x="8134350" y="7362825"/>
          <a:ext cx="2381250" cy="600075"/>
        </a:xfrm>
        <a:prstGeom prst="wedgeRoundRectCallout">
          <a:avLst>
            <a:gd name="adj1" fmla="val 33472"/>
            <a:gd name="adj2" fmla="val 250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要介護者の③を合計数と、要支援者の③の合計数と１日の要支援者の最大数の少ない値を合計した数</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495300</xdr:colOff>
      <xdr:row>45</xdr:row>
      <xdr:rowOff>180975</xdr:rowOff>
    </xdr:from>
    <xdr:to>
      <xdr:col>13</xdr:col>
      <xdr:colOff>542925</xdr:colOff>
      <xdr:row>48</xdr:row>
      <xdr:rowOff>57150</xdr:rowOff>
    </xdr:to>
    <xdr:sp>
      <xdr:nvSpPr>
        <xdr:cNvPr id="9" name="AutoShape 7"/>
        <xdr:cNvSpPr>
          <a:spLocks/>
        </xdr:cNvSpPr>
      </xdr:nvSpPr>
      <xdr:spPr>
        <a:xfrm>
          <a:off x="6429375" y="9725025"/>
          <a:ext cx="1152525" cy="390525"/>
        </a:xfrm>
        <a:prstGeom prst="wedgeRoundRectCallout">
          <a:avLst>
            <a:gd name="adj1" fmla="val 66643"/>
            <a:gd name="adj2" fmla="val -125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要支援者の③の合計数</a:t>
          </a:r>
        </a:p>
      </xdr:txBody>
    </xdr:sp>
    <xdr:clientData/>
  </xdr:twoCellAnchor>
  <xdr:twoCellAnchor>
    <xdr:from>
      <xdr:col>16</xdr:col>
      <xdr:colOff>0</xdr:colOff>
      <xdr:row>44</xdr:row>
      <xdr:rowOff>47625</xdr:rowOff>
    </xdr:from>
    <xdr:to>
      <xdr:col>18</xdr:col>
      <xdr:colOff>228600</xdr:colOff>
      <xdr:row>48</xdr:row>
      <xdr:rowOff>209550</xdr:rowOff>
    </xdr:to>
    <xdr:sp>
      <xdr:nvSpPr>
        <xdr:cNvPr id="10" name="AutoShape 7"/>
        <xdr:cNvSpPr>
          <a:spLocks/>
        </xdr:cNvSpPr>
      </xdr:nvSpPr>
      <xdr:spPr>
        <a:xfrm>
          <a:off x="8696325" y="9544050"/>
          <a:ext cx="1333500" cy="723900"/>
        </a:xfrm>
        <a:prstGeom prst="wedgeRoundRectCallout">
          <a:avLst>
            <a:gd name="adj1" fmla="val -58203"/>
            <a:gd name="adj2" fmla="val -73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要支援者の③の合計数と１日の要支援者の最大数を比べて、少ない数値</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6677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192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192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192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192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382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382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382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382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668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668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668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668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46</xdr:row>
      <xdr:rowOff>0</xdr:rowOff>
    </xdr:from>
    <xdr:ext cx="85725" cy="200025"/>
    <xdr:sp fLocksText="0">
      <xdr:nvSpPr>
        <xdr:cNvPr id="1" name="Text Box 1"/>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46</xdr:row>
      <xdr:rowOff>0</xdr:rowOff>
    </xdr:from>
    <xdr:ext cx="85725" cy="200025"/>
    <xdr:sp fLocksText="0">
      <xdr:nvSpPr>
        <xdr:cNvPr id="2" name="Text Box 2"/>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0</xdr:rowOff>
    </xdr:from>
    <xdr:ext cx="85725" cy="200025"/>
    <xdr:sp fLocksText="0">
      <xdr:nvSpPr>
        <xdr:cNvPr id="3" name="Text Box 1"/>
        <xdr:cNvSpPr txBox="1">
          <a:spLocks noChangeArrowheads="1"/>
        </xdr:cNvSpPr>
      </xdr:nvSpPr>
      <xdr:spPr>
        <a:xfrm>
          <a:off x="14478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0</xdr:rowOff>
    </xdr:from>
    <xdr:ext cx="85725" cy="200025"/>
    <xdr:sp fLocksText="0">
      <xdr:nvSpPr>
        <xdr:cNvPr id="4" name="Text Box 2"/>
        <xdr:cNvSpPr txBox="1">
          <a:spLocks noChangeArrowheads="1"/>
        </xdr:cNvSpPr>
      </xdr:nvSpPr>
      <xdr:spPr>
        <a:xfrm>
          <a:off x="14478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46</xdr:row>
      <xdr:rowOff>0</xdr:rowOff>
    </xdr:from>
    <xdr:ext cx="85725" cy="200025"/>
    <xdr:sp fLocksText="0">
      <xdr:nvSpPr>
        <xdr:cNvPr id="5" name="Text Box 1"/>
        <xdr:cNvSpPr txBox="1">
          <a:spLocks noChangeArrowheads="1"/>
        </xdr:cNvSpPr>
      </xdr:nvSpPr>
      <xdr:spPr>
        <a:xfrm>
          <a:off x="25527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46</xdr:row>
      <xdr:rowOff>0</xdr:rowOff>
    </xdr:from>
    <xdr:ext cx="85725" cy="200025"/>
    <xdr:sp fLocksText="0">
      <xdr:nvSpPr>
        <xdr:cNvPr id="6" name="Text Box 2"/>
        <xdr:cNvSpPr txBox="1">
          <a:spLocks noChangeArrowheads="1"/>
        </xdr:cNvSpPr>
      </xdr:nvSpPr>
      <xdr:spPr>
        <a:xfrm>
          <a:off x="25527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46</xdr:row>
      <xdr:rowOff>0</xdr:rowOff>
    </xdr:from>
    <xdr:ext cx="85725" cy="200025"/>
    <xdr:sp fLocksText="0">
      <xdr:nvSpPr>
        <xdr:cNvPr id="7" name="Text Box 1"/>
        <xdr:cNvSpPr txBox="1">
          <a:spLocks noChangeArrowheads="1"/>
        </xdr:cNvSpPr>
      </xdr:nvSpPr>
      <xdr:spPr>
        <a:xfrm>
          <a:off x="31051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46</xdr:row>
      <xdr:rowOff>0</xdr:rowOff>
    </xdr:from>
    <xdr:ext cx="85725" cy="200025"/>
    <xdr:sp fLocksText="0">
      <xdr:nvSpPr>
        <xdr:cNvPr id="8" name="Text Box 2"/>
        <xdr:cNvSpPr txBox="1">
          <a:spLocks noChangeArrowheads="1"/>
        </xdr:cNvSpPr>
      </xdr:nvSpPr>
      <xdr:spPr>
        <a:xfrm>
          <a:off x="31051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46</xdr:row>
      <xdr:rowOff>0</xdr:rowOff>
    </xdr:from>
    <xdr:ext cx="85725" cy="200025"/>
    <xdr:sp fLocksText="0">
      <xdr:nvSpPr>
        <xdr:cNvPr id="9" name="Text Box 1"/>
        <xdr:cNvSpPr txBox="1">
          <a:spLocks noChangeArrowheads="1"/>
        </xdr:cNvSpPr>
      </xdr:nvSpPr>
      <xdr:spPr>
        <a:xfrm>
          <a:off x="36576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46</xdr:row>
      <xdr:rowOff>0</xdr:rowOff>
    </xdr:from>
    <xdr:ext cx="85725" cy="200025"/>
    <xdr:sp fLocksText="0">
      <xdr:nvSpPr>
        <xdr:cNvPr id="10" name="Text Box 2"/>
        <xdr:cNvSpPr txBox="1">
          <a:spLocks noChangeArrowheads="1"/>
        </xdr:cNvSpPr>
      </xdr:nvSpPr>
      <xdr:spPr>
        <a:xfrm>
          <a:off x="36576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00025"/>
    <xdr:sp fLocksText="0">
      <xdr:nvSpPr>
        <xdr:cNvPr id="11" name="Text Box 1"/>
        <xdr:cNvSpPr txBox="1">
          <a:spLocks noChangeArrowheads="1"/>
        </xdr:cNvSpPr>
      </xdr:nvSpPr>
      <xdr:spPr>
        <a:xfrm>
          <a:off x="42100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00025"/>
    <xdr:sp fLocksText="0">
      <xdr:nvSpPr>
        <xdr:cNvPr id="12" name="Text Box 2"/>
        <xdr:cNvSpPr txBox="1">
          <a:spLocks noChangeArrowheads="1"/>
        </xdr:cNvSpPr>
      </xdr:nvSpPr>
      <xdr:spPr>
        <a:xfrm>
          <a:off x="42100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46</xdr:row>
      <xdr:rowOff>0</xdr:rowOff>
    </xdr:from>
    <xdr:ext cx="85725" cy="200025"/>
    <xdr:sp fLocksText="0">
      <xdr:nvSpPr>
        <xdr:cNvPr id="13" name="Text Box 1"/>
        <xdr:cNvSpPr txBox="1">
          <a:spLocks noChangeArrowheads="1"/>
        </xdr:cNvSpPr>
      </xdr:nvSpPr>
      <xdr:spPr>
        <a:xfrm>
          <a:off x="47625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46</xdr:row>
      <xdr:rowOff>0</xdr:rowOff>
    </xdr:from>
    <xdr:ext cx="85725" cy="200025"/>
    <xdr:sp fLocksText="0">
      <xdr:nvSpPr>
        <xdr:cNvPr id="14" name="Text Box 2"/>
        <xdr:cNvSpPr txBox="1">
          <a:spLocks noChangeArrowheads="1"/>
        </xdr:cNvSpPr>
      </xdr:nvSpPr>
      <xdr:spPr>
        <a:xfrm>
          <a:off x="47625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00025"/>
    <xdr:sp fLocksText="0">
      <xdr:nvSpPr>
        <xdr:cNvPr id="15" name="Text Box 1"/>
        <xdr:cNvSpPr txBox="1">
          <a:spLocks noChangeArrowheads="1"/>
        </xdr:cNvSpPr>
      </xdr:nvSpPr>
      <xdr:spPr>
        <a:xfrm>
          <a:off x="53149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00025"/>
    <xdr:sp fLocksText="0">
      <xdr:nvSpPr>
        <xdr:cNvPr id="16" name="Text Box 2"/>
        <xdr:cNvSpPr txBox="1">
          <a:spLocks noChangeArrowheads="1"/>
        </xdr:cNvSpPr>
      </xdr:nvSpPr>
      <xdr:spPr>
        <a:xfrm>
          <a:off x="53149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28575</xdr:colOff>
      <xdr:row>60</xdr:row>
      <xdr:rowOff>19050</xdr:rowOff>
    </xdr:from>
    <xdr:ext cx="85725" cy="200025"/>
    <xdr:sp fLocksText="0">
      <xdr:nvSpPr>
        <xdr:cNvPr id="17" name="Text Box 1"/>
        <xdr:cNvSpPr txBox="1">
          <a:spLocks noChangeArrowheads="1"/>
        </xdr:cNvSpPr>
      </xdr:nvSpPr>
      <xdr:spPr>
        <a:xfrm>
          <a:off x="5343525" y="53911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46</xdr:row>
      <xdr:rowOff>0</xdr:rowOff>
    </xdr:from>
    <xdr:ext cx="85725" cy="200025"/>
    <xdr:sp fLocksText="0">
      <xdr:nvSpPr>
        <xdr:cNvPr id="18" name="Text Box 1"/>
        <xdr:cNvSpPr txBox="1">
          <a:spLocks noChangeArrowheads="1"/>
        </xdr:cNvSpPr>
      </xdr:nvSpPr>
      <xdr:spPr>
        <a:xfrm>
          <a:off x="6972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46</xdr:row>
      <xdr:rowOff>0</xdr:rowOff>
    </xdr:from>
    <xdr:ext cx="85725" cy="200025"/>
    <xdr:sp fLocksText="0">
      <xdr:nvSpPr>
        <xdr:cNvPr id="19" name="Text Box 2"/>
        <xdr:cNvSpPr txBox="1">
          <a:spLocks noChangeArrowheads="1"/>
        </xdr:cNvSpPr>
      </xdr:nvSpPr>
      <xdr:spPr>
        <a:xfrm>
          <a:off x="6972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46</xdr:row>
      <xdr:rowOff>0</xdr:rowOff>
    </xdr:from>
    <xdr:ext cx="85725" cy="200025"/>
    <xdr:sp fLocksText="0">
      <xdr:nvSpPr>
        <xdr:cNvPr id="20" name="Text Box 1"/>
        <xdr:cNvSpPr txBox="1">
          <a:spLocks noChangeArrowheads="1"/>
        </xdr:cNvSpPr>
      </xdr:nvSpPr>
      <xdr:spPr>
        <a:xfrm>
          <a:off x="80772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46</xdr:row>
      <xdr:rowOff>0</xdr:rowOff>
    </xdr:from>
    <xdr:ext cx="85725" cy="200025"/>
    <xdr:sp fLocksText="0">
      <xdr:nvSpPr>
        <xdr:cNvPr id="21" name="Text Box 2"/>
        <xdr:cNvSpPr txBox="1">
          <a:spLocks noChangeArrowheads="1"/>
        </xdr:cNvSpPr>
      </xdr:nvSpPr>
      <xdr:spPr>
        <a:xfrm>
          <a:off x="80772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46</xdr:row>
      <xdr:rowOff>0</xdr:rowOff>
    </xdr:from>
    <xdr:ext cx="85725" cy="200025"/>
    <xdr:sp fLocksText="0">
      <xdr:nvSpPr>
        <xdr:cNvPr id="22" name="Text Box 1"/>
        <xdr:cNvSpPr txBox="1">
          <a:spLocks noChangeArrowheads="1"/>
        </xdr:cNvSpPr>
      </xdr:nvSpPr>
      <xdr:spPr>
        <a:xfrm>
          <a:off x="86296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46</xdr:row>
      <xdr:rowOff>0</xdr:rowOff>
    </xdr:from>
    <xdr:ext cx="85725" cy="200025"/>
    <xdr:sp fLocksText="0">
      <xdr:nvSpPr>
        <xdr:cNvPr id="23" name="Text Box 2"/>
        <xdr:cNvSpPr txBox="1">
          <a:spLocks noChangeArrowheads="1"/>
        </xdr:cNvSpPr>
      </xdr:nvSpPr>
      <xdr:spPr>
        <a:xfrm>
          <a:off x="86296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46</xdr:row>
      <xdr:rowOff>0</xdr:rowOff>
    </xdr:from>
    <xdr:ext cx="85725" cy="200025"/>
    <xdr:sp fLocksText="0">
      <xdr:nvSpPr>
        <xdr:cNvPr id="24" name="Text Box 1"/>
        <xdr:cNvSpPr txBox="1">
          <a:spLocks noChangeArrowheads="1"/>
        </xdr:cNvSpPr>
      </xdr:nvSpPr>
      <xdr:spPr>
        <a:xfrm>
          <a:off x="91821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46</xdr:row>
      <xdr:rowOff>0</xdr:rowOff>
    </xdr:from>
    <xdr:ext cx="85725" cy="200025"/>
    <xdr:sp fLocksText="0">
      <xdr:nvSpPr>
        <xdr:cNvPr id="25" name="Text Box 2"/>
        <xdr:cNvSpPr txBox="1">
          <a:spLocks noChangeArrowheads="1"/>
        </xdr:cNvSpPr>
      </xdr:nvSpPr>
      <xdr:spPr>
        <a:xfrm>
          <a:off x="91821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46</xdr:row>
      <xdr:rowOff>0</xdr:rowOff>
    </xdr:from>
    <xdr:ext cx="85725" cy="200025"/>
    <xdr:sp fLocksText="0">
      <xdr:nvSpPr>
        <xdr:cNvPr id="26" name="Text Box 1"/>
        <xdr:cNvSpPr txBox="1">
          <a:spLocks noChangeArrowheads="1"/>
        </xdr:cNvSpPr>
      </xdr:nvSpPr>
      <xdr:spPr>
        <a:xfrm>
          <a:off x="97345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0</xdr:colOff>
      <xdr:row>46</xdr:row>
      <xdr:rowOff>0</xdr:rowOff>
    </xdr:from>
    <xdr:ext cx="85725" cy="200025"/>
    <xdr:sp fLocksText="0">
      <xdr:nvSpPr>
        <xdr:cNvPr id="27" name="Text Box 2"/>
        <xdr:cNvSpPr txBox="1">
          <a:spLocks noChangeArrowheads="1"/>
        </xdr:cNvSpPr>
      </xdr:nvSpPr>
      <xdr:spPr>
        <a:xfrm>
          <a:off x="97345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0</xdr:rowOff>
    </xdr:from>
    <xdr:ext cx="85725" cy="200025"/>
    <xdr:sp fLocksText="0">
      <xdr:nvSpPr>
        <xdr:cNvPr id="28" name="Text Box 1"/>
        <xdr:cNvSpPr txBox="1">
          <a:spLocks noChangeArrowheads="1"/>
        </xdr:cNvSpPr>
      </xdr:nvSpPr>
      <xdr:spPr>
        <a:xfrm>
          <a:off x="20002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0</xdr:rowOff>
    </xdr:from>
    <xdr:ext cx="85725" cy="200025"/>
    <xdr:sp fLocksText="0">
      <xdr:nvSpPr>
        <xdr:cNvPr id="29" name="Text Box 2"/>
        <xdr:cNvSpPr txBox="1">
          <a:spLocks noChangeArrowheads="1"/>
        </xdr:cNvSpPr>
      </xdr:nvSpPr>
      <xdr:spPr>
        <a:xfrm>
          <a:off x="20002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46</xdr:row>
      <xdr:rowOff>0</xdr:rowOff>
    </xdr:from>
    <xdr:ext cx="85725" cy="200025"/>
    <xdr:sp fLocksText="0">
      <xdr:nvSpPr>
        <xdr:cNvPr id="30" name="Text Box 1"/>
        <xdr:cNvSpPr txBox="1">
          <a:spLocks noChangeArrowheads="1"/>
        </xdr:cNvSpPr>
      </xdr:nvSpPr>
      <xdr:spPr>
        <a:xfrm>
          <a:off x="25527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46</xdr:row>
      <xdr:rowOff>0</xdr:rowOff>
    </xdr:from>
    <xdr:ext cx="85725" cy="200025"/>
    <xdr:sp fLocksText="0">
      <xdr:nvSpPr>
        <xdr:cNvPr id="31" name="Text Box 2"/>
        <xdr:cNvSpPr txBox="1">
          <a:spLocks noChangeArrowheads="1"/>
        </xdr:cNvSpPr>
      </xdr:nvSpPr>
      <xdr:spPr>
        <a:xfrm>
          <a:off x="25527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46</xdr:row>
      <xdr:rowOff>0</xdr:rowOff>
    </xdr:from>
    <xdr:ext cx="85725" cy="200025"/>
    <xdr:sp fLocksText="0">
      <xdr:nvSpPr>
        <xdr:cNvPr id="32" name="Text Box 1"/>
        <xdr:cNvSpPr txBox="1">
          <a:spLocks noChangeArrowheads="1"/>
        </xdr:cNvSpPr>
      </xdr:nvSpPr>
      <xdr:spPr>
        <a:xfrm>
          <a:off x="31051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46</xdr:row>
      <xdr:rowOff>0</xdr:rowOff>
    </xdr:from>
    <xdr:ext cx="85725" cy="200025"/>
    <xdr:sp fLocksText="0">
      <xdr:nvSpPr>
        <xdr:cNvPr id="33" name="Text Box 2"/>
        <xdr:cNvSpPr txBox="1">
          <a:spLocks noChangeArrowheads="1"/>
        </xdr:cNvSpPr>
      </xdr:nvSpPr>
      <xdr:spPr>
        <a:xfrm>
          <a:off x="31051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46</xdr:row>
      <xdr:rowOff>0</xdr:rowOff>
    </xdr:from>
    <xdr:ext cx="85725" cy="200025"/>
    <xdr:sp fLocksText="0">
      <xdr:nvSpPr>
        <xdr:cNvPr id="34" name="Text Box 1"/>
        <xdr:cNvSpPr txBox="1">
          <a:spLocks noChangeArrowheads="1"/>
        </xdr:cNvSpPr>
      </xdr:nvSpPr>
      <xdr:spPr>
        <a:xfrm>
          <a:off x="36576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46</xdr:row>
      <xdr:rowOff>0</xdr:rowOff>
    </xdr:from>
    <xdr:ext cx="85725" cy="200025"/>
    <xdr:sp fLocksText="0">
      <xdr:nvSpPr>
        <xdr:cNvPr id="35" name="Text Box 2"/>
        <xdr:cNvSpPr txBox="1">
          <a:spLocks noChangeArrowheads="1"/>
        </xdr:cNvSpPr>
      </xdr:nvSpPr>
      <xdr:spPr>
        <a:xfrm>
          <a:off x="36576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00025"/>
    <xdr:sp fLocksText="0">
      <xdr:nvSpPr>
        <xdr:cNvPr id="36" name="Text Box 1"/>
        <xdr:cNvSpPr txBox="1">
          <a:spLocks noChangeArrowheads="1"/>
        </xdr:cNvSpPr>
      </xdr:nvSpPr>
      <xdr:spPr>
        <a:xfrm>
          <a:off x="42100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00025"/>
    <xdr:sp fLocksText="0">
      <xdr:nvSpPr>
        <xdr:cNvPr id="37" name="Text Box 2"/>
        <xdr:cNvSpPr txBox="1">
          <a:spLocks noChangeArrowheads="1"/>
        </xdr:cNvSpPr>
      </xdr:nvSpPr>
      <xdr:spPr>
        <a:xfrm>
          <a:off x="42100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46</xdr:row>
      <xdr:rowOff>0</xdr:rowOff>
    </xdr:from>
    <xdr:ext cx="85725" cy="200025"/>
    <xdr:sp fLocksText="0">
      <xdr:nvSpPr>
        <xdr:cNvPr id="38" name="Text Box 1"/>
        <xdr:cNvSpPr txBox="1">
          <a:spLocks noChangeArrowheads="1"/>
        </xdr:cNvSpPr>
      </xdr:nvSpPr>
      <xdr:spPr>
        <a:xfrm>
          <a:off x="47625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46</xdr:row>
      <xdr:rowOff>0</xdr:rowOff>
    </xdr:from>
    <xdr:ext cx="85725" cy="200025"/>
    <xdr:sp fLocksText="0">
      <xdr:nvSpPr>
        <xdr:cNvPr id="39" name="Text Box 2"/>
        <xdr:cNvSpPr txBox="1">
          <a:spLocks noChangeArrowheads="1"/>
        </xdr:cNvSpPr>
      </xdr:nvSpPr>
      <xdr:spPr>
        <a:xfrm>
          <a:off x="47625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00025"/>
    <xdr:sp fLocksText="0">
      <xdr:nvSpPr>
        <xdr:cNvPr id="40" name="Text Box 1"/>
        <xdr:cNvSpPr txBox="1">
          <a:spLocks noChangeArrowheads="1"/>
        </xdr:cNvSpPr>
      </xdr:nvSpPr>
      <xdr:spPr>
        <a:xfrm>
          <a:off x="53149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00025"/>
    <xdr:sp fLocksText="0">
      <xdr:nvSpPr>
        <xdr:cNvPr id="41" name="Text Box 2"/>
        <xdr:cNvSpPr txBox="1">
          <a:spLocks noChangeArrowheads="1"/>
        </xdr:cNvSpPr>
      </xdr:nvSpPr>
      <xdr:spPr>
        <a:xfrm>
          <a:off x="53149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46</xdr:row>
      <xdr:rowOff>0</xdr:rowOff>
    </xdr:from>
    <xdr:ext cx="85725" cy="200025"/>
    <xdr:sp fLocksText="0">
      <xdr:nvSpPr>
        <xdr:cNvPr id="42" name="Text Box 1"/>
        <xdr:cNvSpPr txBox="1">
          <a:spLocks noChangeArrowheads="1"/>
        </xdr:cNvSpPr>
      </xdr:nvSpPr>
      <xdr:spPr>
        <a:xfrm>
          <a:off x="58674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46</xdr:row>
      <xdr:rowOff>0</xdr:rowOff>
    </xdr:from>
    <xdr:ext cx="85725" cy="200025"/>
    <xdr:sp fLocksText="0">
      <xdr:nvSpPr>
        <xdr:cNvPr id="43" name="Text Box 2"/>
        <xdr:cNvSpPr txBox="1">
          <a:spLocks noChangeArrowheads="1"/>
        </xdr:cNvSpPr>
      </xdr:nvSpPr>
      <xdr:spPr>
        <a:xfrm>
          <a:off x="58674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46</xdr:row>
      <xdr:rowOff>0</xdr:rowOff>
    </xdr:from>
    <xdr:ext cx="85725" cy="200025"/>
    <xdr:sp fLocksText="0">
      <xdr:nvSpPr>
        <xdr:cNvPr id="44" name="Text Box 1"/>
        <xdr:cNvSpPr txBox="1">
          <a:spLocks noChangeArrowheads="1"/>
        </xdr:cNvSpPr>
      </xdr:nvSpPr>
      <xdr:spPr>
        <a:xfrm>
          <a:off x="58674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46</xdr:row>
      <xdr:rowOff>0</xdr:rowOff>
    </xdr:from>
    <xdr:ext cx="85725" cy="200025"/>
    <xdr:sp fLocksText="0">
      <xdr:nvSpPr>
        <xdr:cNvPr id="45" name="Text Box 2"/>
        <xdr:cNvSpPr txBox="1">
          <a:spLocks noChangeArrowheads="1"/>
        </xdr:cNvSpPr>
      </xdr:nvSpPr>
      <xdr:spPr>
        <a:xfrm>
          <a:off x="58674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46</xdr:row>
      <xdr:rowOff>0</xdr:rowOff>
    </xdr:from>
    <xdr:ext cx="85725" cy="200025"/>
    <xdr:sp fLocksText="0">
      <xdr:nvSpPr>
        <xdr:cNvPr id="46" name="Text Box 1"/>
        <xdr:cNvSpPr txBox="1">
          <a:spLocks noChangeArrowheads="1"/>
        </xdr:cNvSpPr>
      </xdr:nvSpPr>
      <xdr:spPr>
        <a:xfrm>
          <a:off x="75247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46</xdr:row>
      <xdr:rowOff>0</xdr:rowOff>
    </xdr:from>
    <xdr:ext cx="85725" cy="200025"/>
    <xdr:sp fLocksText="0">
      <xdr:nvSpPr>
        <xdr:cNvPr id="47" name="Text Box 2"/>
        <xdr:cNvSpPr txBox="1">
          <a:spLocks noChangeArrowheads="1"/>
        </xdr:cNvSpPr>
      </xdr:nvSpPr>
      <xdr:spPr>
        <a:xfrm>
          <a:off x="75247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46</xdr:row>
      <xdr:rowOff>0</xdr:rowOff>
    </xdr:from>
    <xdr:ext cx="85725" cy="200025"/>
    <xdr:sp fLocksText="0">
      <xdr:nvSpPr>
        <xdr:cNvPr id="48" name="Text Box 1"/>
        <xdr:cNvSpPr txBox="1">
          <a:spLocks noChangeArrowheads="1"/>
        </xdr:cNvSpPr>
      </xdr:nvSpPr>
      <xdr:spPr>
        <a:xfrm>
          <a:off x="80772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46</xdr:row>
      <xdr:rowOff>0</xdr:rowOff>
    </xdr:from>
    <xdr:ext cx="85725" cy="200025"/>
    <xdr:sp fLocksText="0">
      <xdr:nvSpPr>
        <xdr:cNvPr id="49" name="Text Box 1"/>
        <xdr:cNvSpPr txBox="1">
          <a:spLocks noChangeArrowheads="1"/>
        </xdr:cNvSpPr>
      </xdr:nvSpPr>
      <xdr:spPr>
        <a:xfrm>
          <a:off x="86296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46</xdr:row>
      <xdr:rowOff>0</xdr:rowOff>
    </xdr:from>
    <xdr:ext cx="85725" cy="200025"/>
    <xdr:sp fLocksText="0">
      <xdr:nvSpPr>
        <xdr:cNvPr id="50" name="Text Box 2"/>
        <xdr:cNvSpPr txBox="1">
          <a:spLocks noChangeArrowheads="1"/>
        </xdr:cNvSpPr>
      </xdr:nvSpPr>
      <xdr:spPr>
        <a:xfrm>
          <a:off x="86296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4192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6677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192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192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192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192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4772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477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097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097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097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097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192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192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192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192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382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382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382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382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572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001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001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001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001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572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001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001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001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001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25</xdr:row>
      <xdr:rowOff>114300</xdr:rowOff>
    </xdr:from>
    <xdr:ext cx="85725" cy="200025"/>
    <xdr:sp fLocksText="0">
      <xdr:nvSpPr>
        <xdr:cNvPr id="3" name="Text Box 4"/>
        <xdr:cNvSpPr txBox="1">
          <a:spLocks noChangeArrowheads="1"/>
        </xdr:cNvSpPr>
      </xdr:nvSpPr>
      <xdr:spPr>
        <a:xfrm>
          <a:off x="14382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7"/>
        <xdr:cNvSpPr txBox="1">
          <a:spLocks noChangeArrowheads="1"/>
        </xdr:cNvSpPr>
      </xdr:nvSpPr>
      <xdr:spPr>
        <a:xfrm>
          <a:off x="14382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9" name="Text Box 10"/>
        <xdr:cNvSpPr txBox="1">
          <a:spLocks noChangeArrowheads="1"/>
        </xdr:cNvSpPr>
      </xdr:nvSpPr>
      <xdr:spPr>
        <a:xfrm>
          <a:off x="14382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2" name="Text Box 13"/>
        <xdr:cNvSpPr txBox="1">
          <a:spLocks noChangeArrowheads="1"/>
        </xdr:cNvSpPr>
      </xdr:nvSpPr>
      <xdr:spPr>
        <a:xfrm>
          <a:off x="14382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54"/>
  <sheetViews>
    <sheetView tabSelected="1" workbookViewId="0" topLeftCell="A1">
      <selection activeCell="U44" sqref="U44"/>
    </sheetView>
  </sheetViews>
  <sheetFormatPr defaultColWidth="9.00390625" defaultRowHeight="13.5"/>
  <cols>
    <col min="1" max="1" width="7.50390625" style="40" customWidth="1"/>
    <col min="2" max="2" width="4.00390625" style="2" customWidth="1"/>
    <col min="3" max="3" width="8.375" style="2" customWidth="1"/>
    <col min="4" max="4" width="7.25390625" style="3" customWidth="1"/>
    <col min="5" max="19" width="7.25390625" style="2" customWidth="1"/>
    <col min="20" max="16384" width="9.00390625" style="1" customWidth="1"/>
  </cols>
  <sheetData>
    <row r="1" spans="1:19" ht="22.5" customHeight="1">
      <c r="A1" s="194" t="s">
        <v>121</v>
      </c>
      <c r="B1" s="194"/>
      <c r="C1" s="194"/>
      <c r="D1" s="194"/>
      <c r="E1" s="194"/>
      <c r="F1" s="194"/>
      <c r="G1" s="194"/>
      <c r="H1" s="194"/>
      <c r="I1" s="194"/>
      <c r="J1" s="194"/>
      <c r="K1" s="194"/>
      <c r="L1" s="194"/>
      <c r="M1" s="194"/>
      <c r="N1" s="194"/>
      <c r="O1" s="194"/>
      <c r="P1" s="194"/>
      <c r="Q1" s="194"/>
      <c r="R1" s="194"/>
      <c r="S1" s="194"/>
    </row>
    <row r="2" ht="11.25" customHeight="1"/>
    <row r="3" spans="1:19" ht="17.25" customHeight="1">
      <c r="A3" s="195" t="s">
        <v>86</v>
      </c>
      <c r="B3" s="195"/>
      <c r="C3" s="195"/>
      <c r="D3" s="195"/>
      <c r="E3" s="195"/>
      <c r="F3" s="195"/>
      <c r="G3" s="195"/>
      <c r="H3" s="195"/>
      <c r="I3" s="195"/>
      <c r="J3" s="195"/>
      <c r="K3" s="195"/>
      <c r="L3" s="195"/>
      <c r="M3" s="195"/>
      <c r="N3" s="195"/>
      <c r="O3" s="195"/>
      <c r="P3" s="195"/>
      <c r="Q3" s="195"/>
      <c r="R3" s="195"/>
      <c r="S3" s="195"/>
    </row>
    <row r="4" spans="1:19" ht="17.25" customHeight="1">
      <c r="A4" s="195" t="s">
        <v>93</v>
      </c>
      <c r="B4" s="195"/>
      <c r="C4" s="195"/>
      <c r="D4" s="195"/>
      <c r="E4" s="195"/>
      <c r="F4" s="195"/>
      <c r="G4" s="195"/>
      <c r="H4" s="195"/>
      <c r="I4" s="195"/>
      <c r="J4" s="195"/>
      <c r="K4" s="195"/>
      <c r="L4" s="195"/>
      <c r="M4" s="195"/>
      <c r="N4" s="195"/>
      <c r="O4" s="195"/>
      <c r="P4" s="195"/>
      <c r="Q4" s="195"/>
      <c r="R4" s="195"/>
      <c r="S4" s="195"/>
    </row>
    <row r="5" spans="1:19" ht="17.25" customHeight="1">
      <c r="A5" s="195"/>
      <c r="B5" s="195"/>
      <c r="C5" s="195"/>
      <c r="D5" s="195"/>
      <c r="E5" s="195"/>
      <c r="F5" s="195"/>
      <c r="G5" s="195"/>
      <c r="H5" s="195"/>
      <c r="I5" s="195"/>
      <c r="J5" s="195"/>
      <c r="K5" s="195"/>
      <c r="L5" s="195"/>
      <c r="M5" s="195"/>
      <c r="N5" s="195"/>
      <c r="O5" s="195"/>
      <c r="P5" s="195"/>
      <c r="Q5" s="195"/>
      <c r="R5" s="195"/>
      <c r="S5" s="195"/>
    </row>
    <row r="6" spans="1:19" ht="17.25" customHeight="1">
      <c r="A6" s="195"/>
      <c r="B6" s="195"/>
      <c r="C6" s="195"/>
      <c r="D6" s="195"/>
      <c r="E6" s="195"/>
      <c r="F6" s="195"/>
      <c r="G6" s="195"/>
      <c r="H6" s="195"/>
      <c r="I6" s="195"/>
      <c r="J6" s="195"/>
      <c r="K6" s="195"/>
      <c r="L6" s="195"/>
      <c r="M6" s="195"/>
      <c r="N6" s="195"/>
      <c r="O6" s="195"/>
      <c r="P6" s="195"/>
      <c r="Q6" s="195"/>
      <c r="R6" s="195"/>
      <c r="S6" s="195"/>
    </row>
    <row r="7" spans="1:19" ht="11.25" customHeight="1">
      <c r="A7" s="107"/>
      <c r="B7" s="107"/>
      <c r="C7" s="107"/>
      <c r="D7" s="107"/>
      <c r="E7" s="107"/>
      <c r="F7" s="107"/>
      <c r="G7" s="107"/>
      <c r="H7" s="107"/>
      <c r="I7" s="107"/>
      <c r="J7" s="107"/>
      <c r="K7" s="107"/>
      <c r="L7" s="107"/>
      <c r="M7" s="107"/>
      <c r="N7" s="107"/>
      <c r="O7" s="107"/>
      <c r="P7" s="107"/>
      <c r="Q7" s="107"/>
      <c r="R7" s="107"/>
      <c r="S7" s="107"/>
    </row>
    <row r="8" spans="1:2" ht="17.25" customHeight="1">
      <c r="A8" s="196" t="s">
        <v>77</v>
      </c>
      <c r="B8" s="196"/>
    </row>
    <row r="9" spans="1:19" ht="22.5" customHeight="1">
      <c r="A9" s="202" t="s">
        <v>66</v>
      </c>
      <c r="B9" s="202"/>
      <c r="C9" s="202"/>
      <c r="D9" s="202"/>
      <c r="E9" s="202"/>
      <c r="F9" s="202"/>
      <c r="G9" s="202"/>
      <c r="H9" s="202"/>
      <c r="I9" s="202"/>
      <c r="J9" s="202"/>
      <c r="K9" s="202"/>
      <c r="L9" s="202"/>
      <c r="M9" s="202"/>
      <c r="N9" s="202"/>
      <c r="O9" s="202"/>
      <c r="P9" s="202"/>
      <c r="Q9" s="202"/>
      <c r="R9" s="202"/>
      <c r="S9" s="202"/>
    </row>
    <row r="10" spans="1:19" ht="16.5" customHeight="1">
      <c r="A10" s="212" t="s">
        <v>120</v>
      </c>
      <c r="B10" s="212"/>
      <c r="C10" s="212"/>
      <c r="D10" s="212"/>
      <c r="E10" s="212"/>
      <c r="F10" s="212"/>
      <c r="G10" s="212"/>
      <c r="H10" s="212"/>
      <c r="I10" s="212"/>
      <c r="J10" s="212"/>
      <c r="K10" s="212"/>
      <c r="L10" s="212"/>
      <c r="M10" s="212"/>
      <c r="N10" s="212"/>
      <c r="O10" s="212"/>
      <c r="P10" s="212"/>
      <c r="Q10" s="212"/>
      <c r="R10" s="212"/>
      <c r="S10" s="212"/>
    </row>
    <row r="11" spans="1:19" s="33" customFormat="1" ht="7.5" customHeight="1">
      <c r="A11" s="31"/>
      <c r="B11" s="31"/>
      <c r="C11" s="31"/>
      <c r="D11" s="31"/>
      <c r="E11" s="31"/>
      <c r="F11" s="31"/>
      <c r="G11" s="31"/>
      <c r="H11" s="31"/>
      <c r="I11" s="31"/>
      <c r="J11" s="31"/>
      <c r="K11" s="31"/>
      <c r="L11" s="31"/>
      <c r="M11" s="31"/>
      <c r="N11" s="31"/>
      <c r="O11" s="32"/>
      <c r="P11" s="32"/>
      <c r="Q11" s="32"/>
      <c r="R11" s="32"/>
      <c r="S11" s="32"/>
    </row>
    <row r="12" spans="1:19" s="33" customFormat="1" ht="22.5" customHeight="1">
      <c r="A12" s="190" t="s">
        <v>58</v>
      </c>
      <c r="B12" s="190"/>
      <c r="C12" s="190"/>
      <c r="D12" s="190"/>
      <c r="E12" s="190"/>
      <c r="F12" s="190"/>
      <c r="G12" s="190"/>
      <c r="H12" s="190"/>
      <c r="I12" s="190"/>
      <c r="J12" s="190"/>
      <c r="K12" s="190"/>
      <c r="L12" s="190"/>
      <c r="M12" s="190"/>
      <c r="N12" s="190"/>
      <c r="O12" s="190"/>
      <c r="P12" s="190"/>
      <c r="Q12" s="190"/>
      <c r="R12" s="32"/>
      <c r="S12" s="32"/>
    </row>
    <row r="13" spans="1:19" s="33" customFormat="1" ht="22.5" customHeight="1">
      <c r="A13" s="190" t="s">
        <v>67</v>
      </c>
      <c r="B13" s="190"/>
      <c r="C13" s="190"/>
      <c r="D13" s="190"/>
      <c r="E13" s="190"/>
      <c r="F13" s="190"/>
      <c r="G13" s="190"/>
      <c r="H13" s="190"/>
      <c r="I13" s="190"/>
      <c r="J13" s="190"/>
      <c r="K13" s="190"/>
      <c r="L13" s="190"/>
      <c r="M13" s="190"/>
      <c r="N13" s="190"/>
      <c r="O13" s="190"/>
      <c r="P13" s="190"/>
      <c r="Q13" s="190"/>
      <c r="R13" s="32"/>
      <c r="S13" s="32"/>
    </row>
    <row r="14" spans="1:19" s="33" customFormat="1" ht="7.5" customHeight="1">
      <c r="A14" s="34"/>
      <c r="B14" s="34"/>
      <c r="C14" s="34"/>
      <c r="D14" s="34"/>
      <c r="E14" s="34"/>
      <c r="F14" s="34"/>
      <c r="G14" s="34"/>
      <c r="H14" s="34"/>
      <c r="I14" s="34"/>
      <c r="J14" s="34"/>
      <c r="K14" s="34"/>
      <c r="L14" s="34"/>
      <c r="M14" s="34"/>
      <c r="N14" s="34"/>
      <c r="O14" s="32"/>
      <c r="P14" s="32"/>
      <c r="Q14" s="32"/>
      <c r="R14" s="32"/>
      <c r="S14" s="32"/>
    </row>
    <row r="15" spans="1:19" s="33" customFormat="1" ht="21" customHeight="1">
      <c r="A15" s="209" t="s">
        <v>114</v>
      </c>
      <c r="B15" s="210"/>
      <c r="C15" s="211"/>
      <c r="D15" s="208" t="s">
        <v>90</v>
      </c>
      <c r="E15" s="208"/>
      <c r="F15" s="208"/>
      <c r="G15" s="208"/>
      <c r="H15" s="208"/>
      <c r="I15" s="208"/>
      <c r="J15" s="208"/>
      <c r="K15" s="208"/>
      <c r="L15" s="208"/>
      <c r="M15" s="208"/>
      <c r="N15" s="208"/>
      <c r="O15" s="208"/>
      <c r="P15" s="208"/>
      <c r="Q15" s="208"/>
      <c r="R15" s="32"/>
      <c r="S15" s="32"/>
    </row>
    <row r="16" spans="1:19" s="33" customFormat="1" ht="21" customHeight="1">
      <c r="A16" s="38"/>
      <c r="B16" s="38"/>
      <c r="C16" s="38"/>
      <c r="D16" s="144"/>
      <c r="E16" s="144"/>
      <c r="F16" s="144"/>
      <c r="G16" s="144"/>
      <c r="H16" s="144"/>
      <c r="I16" s="144"/>
      <c r="J16" s="144"/>
      <c r="K16" s="144"/>
      <c r="L16" s="144"/>
      <c r="M16" s="144"/>
      <c r="N16" s="144"/>
      <c r="O16" s="144"/>
      <c r="P16" s="144"/>
      <c r="Q16" s="144"/>
      <c r="R16" s="32"/>
      <c r="S16" s="32"/>
    </row>
    <row r="17" spans="1:19" s="33" customFormat="1" ht="7.5" customHeight="1">
      <c r="A17" s="34"/>
      <c r="B17" s="32"/>
      <c r="C17" s="32"/>
      <c r="D17" s="32"/>
      <c r="E17" s="32"/>
      <c r="F17" s="32"/>
      <c r="G17" s="32"/>
      <c r="H17" s="32"/>
      <c r="I17" s="32"/>
      <c r="J17" s="32"/>
      <c r="K17" s="32"/>
      <c r="L17" s="32"/>
      <c r="M17" s="32"/>
      <c r="N17" s="32"/>
      <c r="O17" s="32"/>
      <c r="P17" s="32"/>
      <c r="Q17" s="32"/>
      <c r="R17" s="32"/>
      <c r="S17" s="32"/>
    </row>
    <row r="18" spans="1:19" s="33" customFormat="1" ht="22.5" customHeight="1">
      <c r="A18" s="190" t="s">
        <v>68</v>
      </c>
      <c r="B18" s="190"/>
      <c r="C18" s="190"/>
      <c r="D18" s="142"/>
      <c r="E18" s="36" t="s">
        <v>49</v>
      </c>
      <c r="F18" s="144"/>
      <c r="G18" s="32"/>
      <c r="H18" s="32"/>
      <c r="I18" s="190" t="s">
        <v>69</v>
      </c>
      <c r="J18" s="190"/>
      <c r="K18" s="190"/>
      <c r="L18" s="190"/>
      <c r="M18" s="143"/>
      <c r="N18" s="149"/>
      <c r="O18" s="36" t="s">
        <v>0</v>
      </c>
      <c r="P18" s="32"/>
      <c r="Q18" s="32"/>
      <c r="R18" s="32"/>
      <c r="S18" s="32"/>
    </row>
    <row r="19" spans="1:19" s="33" customFormat="1" ht="7.5" customHeight="1" thickBot="1">
      <c r="A19" s="38"/>
      <c r="B19" s="38"/>
      <c r="C19" s="38"/>
      <c r="D19" s="39"/>
      <c r="E19" s="39"/>
      <c r="F19" s="39"/>
      <c r="G19" s="32"/>
      <c r="H19" s="32"/>
      <c r="I19" s="32"/>
      <c r="J19" s="32"/>
      <c r="K19" s="32"/>
      <c r="L19" s="32"/>
      <c r="M19" s="32"/>
      <c r="N19" s="32"/>
      <c r="O19" s="32"/>
      <c r="P19" s="32"/>
      <c r="Q19" s="32"/>
      <c r="R19" s="32"/>
      <c r="S19" s="32"/>
    </row>
    <row r="20" spans="1:19" s="33" customFormat="1" ht="18.75" customHeight="1" thickBot="1">
      <c r="A20" s="191" t="s">
        <v>100</v>
      </c>
      <c r="B20" s="192"/>
      <c r="C20" s="192"/>
      <c r="D20" s="192"/>
      <c r="E20" s="193"/>
      <c r="F20" s="38"/>
      <c r="G20" s="39"/>
      <c r="H20" s="39"/>
      <c r="I20" s="32"/>
      <c r="J20" s="32"/>
      <c r="K20" s="32"/>
      <c r="L20" s="32"/>
      <c r="M20" s="32"/>
      <c r="N20" s="32"/>
      <c r="O20" s="32"/>
      <c r="P20" s="32"/>
      <c r="Q20" s="32"/>
      <c r="R20" s="32"/>
      <c r="S20" s="32"/>
    </row>
    <row r="21" spans="1:19" s="33" customFormat="1" ht="7.5" customHeight="1" thickBot="1">
      <c r="A21" s="40"/>
      <c r="B21" s="2"/>
      <c r="C21" s="2"/>
      <c r="D21" s="3"/>
      <c r="E21" s="2"/>
      <c r="F21" s="2"/>
      <c r="G21" s="2"/>
      <c r="H21" s="2"/>
      <c r="I21" s="2"/>
      <c r="J21" s="2"/>
      <c r="K21" s="2"/>
      <c r="L21" s="2"/>
      <c r="M21" s="2"/>
      <c r="N21" s="2"/>
      <c r="O21" s="2"/>
      <c r="P21" s="2"/>
      <c r="Q21" s="2"/>
      <c r="R21" s="2"/>
      <c r="S21" s="2"/>
    </row>
    <row r="22" spans="1:19" s="5" customFormat="1" ht="15" customHeight="1">
      <c r="A22" s="203"/>
      <c r="B22" s="204"/>
      <c r="C22" s="205" t="s">
        <v>71</v>
      </c>
      <c r="D22" s="206"/>
      <c r="E22" s="206"/>
      <c r="F22" s="206"/>
      <c r="G22" s="206"/>
      <c r="H22" s="206"/>
      <c r="I22" s="206"/>
      <c r="J22" s="206"/>
      <c r="K22" s="206"/>
      <c r="L22" s="207"/>
      <c r="M22" s="217" t="s">
        <v>72</v>
      </c>
      <c r="N22" s="218"/>
      <c r="O22" s="219"/>
      <c r="P22" s="219"/>
      <c r="Q22" s="219"/>
      <c r="R22" s="219"/>
      <c r="S22" s="220" t="s">
        <v>2</v>
      </c>
    </row>
    <row r="23" spans="1:19" s="5" customFormat="1" ht="52.5" customHeight="1" thickBot="1">
      <c r="A23" s="41" t="s">
        <v>73</v>
      </c>
      <c r="B23" s="42" t="s">
        <v>34</v>
      </c>
      <c r="C23" s="43" t="s">
        <v>128</v>
      </c>
      <c r="D23" s="44" t="s">
        <v>1</v>
      </c>
      <c r="E23" s="44" t="s">
        <v>94</v>
      </c>
      <c r="F23" s="44" t="s">
        <v>95</v>
      </c>
      <c r="G23" s="44" t="s">
        <v>96</v>
      </c>
      <c r="H23" s="44" t="s">
        <v>97</v>
      </c>
      <c r="I23" s="44" t="s">
        <v>98</v>
      </c>
      <c r="J23" s="44" t="s">
        <v>99</v>
      </c>
      <c r="K23" s="45" t="s">
        <v>87</v>
      </c>
      <c r="L23" s="46" t="s">
        <v>74</v>
      </c>
      <c r="M23" s="43" t="s">
        <v>131</v>
      </c>
      <c r="N23" s="45" t="s">
        <v>126</v>
      </c>
      <c r="O23" s="45" t="s">
        <v>116</v>
      </c>
      <c r="P23" s="47" t="s">
        <v>127</v>
      </c>
      <c r="Q23" s="48" t="s">
        <v>74</v>
      </c>
      <c r="R23" s="44" t="s">
        <v>117</v>
      </c>
      <c r="S23" s="221"/>
    </row>
    <row r="24" spans="1:19" ht="15.75" customHeight="1">
      <c r="A24" s="49" t="s">
        <v>3</v>
      </c>
      <c r="B24" s="50"/>
      <c r="C24" s="51"/>
      <c r="D24" s="52"/>
      <c r="E24" s="52"/>
      <c r="F24" s="52"/>
      <c r="G24" s="52"/>
      <c r="H24" s="52"/>
      <c r="I24" s="52"/>
      <c r="J24" s="52"/>
      <c r="K24" s="52"/>
      <c r="L24" s="110">
        <f>IF(C24+D24+E24+F24+G24+H24+I24+J24+K24=0,"",C24+D24+E24+F24+G24+H24+I24+J24+K24)</f>
      </c>
      <c r="M24" s="54"/>
      <c r="N24" s="52"/>
      <c r="O24" s="52"/>
      <c r="P24" s="55"/>
      <c r="Q24" s="111">
        <f>IF(M24+N24+O24+P24=0,"",M24+N24+O24+P24)</f>
      </c>
      <c r="R24" s="57"/>
      <c r="S24" s="77">
        <f>IF(C24+D24+E24+F24+G24+H24+I24+J24+K24+M24+N24+O24+P24=0,"",C24+D24+E24+F24+G24+H24+I24+J24+K24+M24+N24+O24+P24)</f>
      </c>
    </row>
    <row r="25" spans="1:19" ht="15.75" customHeight="1">
      <c r="A25" s="59" t="s">
        <v>4</v>
      </c>
      <c r="B25" s="60"/>
      <c r="C25" s="61"/>
      <c r="D25" s="62"/>
      <c r="E25" s="62"/>
      <c r="F25" s="62"/>
      <c r="G25" s="62"/>
      <c r="H25" s="62"/>
      <c r="I25" s="62"/>
      <c r="J25" s="62"/>
      <c r="K25" s="62"/>
      <c r="L25" s="110">
        <f aca="true" t="shared" si="0" ref="L25:L30">IF(C25+D25+E25+F25+G25+H25+I25+J25+K25=0,"",C25+D25+E25+F25+G25+H25+I25+J25+K25)</f>
      </c>
      <c r="M25" s="64"/>
      <c r="N25" s="62"/>
      <c r="O25" s="62"/>
      <c r="P25" s="65"/>
      <c r="Q25" s="111">
        <f>IF(M25+N25+O25+P25=0,"",M25+N25+O25+P25)</f>
      </c>
      <c r="R25" s="67"/>
      <c r="S25" s="77">
        <f aca="true" t="shared" si="1" ref="S25:S31">IF(C25+D25+E25+F25+G25+H25+I25+J25+K25+M25+N25+O25+P25=0,"",C25+D25+E25+F25+G25+H25+I25+J25+K25+M25+N25+O25+P25)</f>
      </c>
    </row>
    <row r="26" spans="1:19" ht="15.75" customHeight="1">
      <c r="A26" s="68" t="s">
        <v>5</v>
      </c>
      <c r="B26" s="60"/>
      <c r="C26" s="64"/>
      <c r="D26" s="67"/>
      <c r="E26" s="67"/>
      <c r="F26" s="67"/>
      <c r="G26" s="67"/>
      <c r="H26" s="67"/>
      <c r="I26" s="67"/>
      <c r="J26" s="67"/>
      <c r="K26" s="62"/>
      <c r="L26" s="110">
        <f t="shared" si="0"/>
      </c>
      <c r="M26" s="64"/>
      <c r="N26" s="62"/>
      <c r="O26" s="62"/>
      <c r="P26" s="65"/>
      <c r="Q26" s="111">
        <f>IF(M26+N26+O26+P26=0,"",M26+N26+O26+P26)</f>
      </c>
      <c r="R26" s="67"/>
      <c r="S26" s="77">
        <f t="shared" si="1"/>
      </c>
    </row>
    <row r="27" spans="1:19" ht="15.75" customHeight="1">
      <c r="A27" s="59" t="s">
        <v>6</v>
      </c>
      <c r="B27" s="60"/>
      <c r="C27" s="64"/>
      <c r="D27" s="67"/>
      <c r="E27" s="67"/>
      <c r="F27" s="67"/>
      <c r="G27" s="67"/>
      <c r="H27" s="67"/>
      <c r="I27" s="67"/>
      <c r="J27" s="67"/>
      <c r="K27" s="62"/>
      <c r="L27" s="110">
        <f t="shared" si="0"/>
      </c>
      <c r="M27" s="64"/>
      <c r="N27" s="62"/>
      <c r="O27" s="62"/>
      <c r="P27" s="65"/>
      <c r="Q27" s="111">
        <f>IF(M27+N27+O27+P27=0,"",M27+N27+O27+P27)</f>
      </c>
      <c r="R27" s="67"/>
      <c r="S27" s="77">
        <f t="shared" si="1"/>
      </c>
    </row>
    <row r="28" spans="1:19" ht="15.75" customHeight="1">
      <c r="A28" s="68" t="s">
        <v>7</v>
      </c>
      <c r="B28" s="60"/>
      <c r="C28" s="64"/>
      <c r="D28" s="67"/>
      <c r="E28" s="67"/>
      <c r="F28" s="67"/>
      <c r="G28" s="67"/>
      <c r="H28" s="67"/>
      <c r="I28" s="67"/>
      <c r="J28" s="67"/>
      <c r="K28" s="62"/>
      <c r="L28" s="110">
        <f t="shared" si="0"/>
      </c>
      <c r="M28" s="64"/>
      <c r="N28" s="62"/>
      <c r="O28" s="62"/>
      <c r="P28" s="65"/>
      <c r="Q28" s="111">
        <f>IF(M28+N28+O28+P28=0,"",M28+N28+O28+P28)</f>
      </c>
      <c r="R28" s="67"/>
      <c r="S28" s="77">
        <f t="shared" si="1"/>
      </c>
    </row>
    <row r="29" spans="1:19" ht="15.75" customHeight="1">
      <c r="A29" s="59" t="s">
        <v>8</v>
      </c>
      <c r="B29" s="60"/>
      <c r="C29" s="64"/>
      <c r="D29" s="67"/>
      <c r="E29" s="67"/>
      <c r="F29" s="67"/>
      <c r="G29" s="67"/>
      <c r="H29" s="67"/>
      <c r="I29" s="67"/>
      <c r="J29" s="67"/>
      <c r="K29" s="62"/>
      <c r="L29" s="110">
        <f t="shared" si="0"/>
      </c>
      <c r="M29" s="64"/>
      <c r="N29" s="62"/>
      <c r="O29" s="62"/>
      <c r="P29" s="65"/>
      <c r="Q29" s="111">
        <f>IF(M29+N29+O29+P29=0,"",M29+N29+O29+P29)</f>
      </c>
      <c r="R29" s="67"/>
      <c r="S29" s="77">
        <f t="shared" si="1"/>
      </c>
    </row>
    <row r="30" spans="1:19" ht="15.75" customHeight="1">
      <c r="A30" s="68" t="s">
        <v>9</v>
      </c>
      <c r="B30" s="60"/>
      <c r="C30" s="64"/>
      <c r="D30" s="67"/>
      <c r="E30" s="67"/>
      <c r="F30" s="67"/>
      <c r="G30" s="67"/>
      <c r="H30" s="67"/>
      <c r="I30" s="67"/>
      <c r="J30" s="67"/>
      <c r="K30" s="62"/>
      <c r="L30" s="110">
        <f t="shared" si="0"/>
      </c>
      <c r="M30" s="64"/>
      <c r="N30" s="62"/>
      <c r="O30" s="62"/>
      <c r="P30" s="65"/>
      <c r="Q30" s="111">
        <f>IF(M30+N30+O30+P30=0,"",M30+N30+O30+P30)</f>
      </c>
      <c r="R30" s="67"/>
      <c r="S30" s="77">
        <f>IF(C30+D30+E30+F30+G30+H30+I30+J30+K30+M30+N30+O30+P30=0,"",C30+D30+E30+F30+G30+H30+I30+J30+K30+M30+N30+O30+P30)</f>
      </c>
    </row>
    <row r="31" spans="1:23" ht="15.75" customHeight="1">
      <c r="A31" s="108" t="s">
        <v>10</v>
      </c>
      <c r="B31" s="109"/>
      <c r="C31" s="73"/>
      <c r="D31" s="76"/>
      <c r="E31" s="76"/>
      <c r="F31" s="76"/>
      <c r="G31" s="76"/>
      <c r="H31" s="76"/>
      <c r="I31" s="76"/>
      <c r="J31" s="76"/>
      <c r="K31" s="71"/>
      <c r="L31" s="110">
        <f>IF(C31+D31+E31+F31+G31+H31+I31+J31+K31=0,"",C31+D31+E31+F31+G31+H31+I31+J31+K31)</f>
      </c>
      <c r="M31" s="73"/>
      <c r="N31" s="71"/>
      <c r="O31" s="71"/>
      <c r="P31" s="74"/>
      <c r="Q31" s="111">
        <f>IF(M31+N31+O31+P31=0,"",M31+N31+O31+P31)</f>
      </c>
      <c r="R31" s="76"/>
      <c r="S31" s="77">
        <f t="shared" si="1"/>
      </c>
      <c r="W31" s="166"/>
    </row>
    <row r="32" spans="1:19" ht="29.25" customHeight="1">
      <c r="A32" s="216"/>
      <c r="B32" s="216"/>
      <c r="C32" s="216"/>
      <c r="D32" s="216"/>
      <c r="E32" s="216"/>
      <c r="F32" s="216"/>
      <c r="G32" s="216"/>
      <c r="H32" s="216"/>
      <c r="I32" s="216"/>
      <c r="J32" s="216"/>
      <c r="K32" s="216"/>
      <c r="L32" s="216"/>
      <c r="M32" s="216"/>
      <c r="N32" s="216"/>
      <c r="O32" s="216"/>
      <c r="P32" s="216"/>
      <c r="Q32" s="216"/>
      <c r="R32" s="216"/>
      <c r="S32" s="216"/>
    </row>
    <row r="33" spans="1:19" ht="15.75" customHeight="1">
      <c r="A33" s="68" t="s">
        <v>26</v>
      </c>
      <c r="B33" s="112"/>
      <c r="C33" s="113"/>
      <c r="D33" s="114"/>
      <c r="E33" s="114"/>
      <c r="F33" s="114"/>
      <c r="G33" s="114"/>
      <c r="H33" s="114"/>
      <c r="I33" s="114"/>
      <c r="J33" s="114"/>
      <c r="K33" s="114"/>
      <c r="L33" s="72">
        <f>IF(C33+D33+E33+F33+G33+H33+I33+J33+K33=0,"",C33+D33+E33+F33+G33+H33+I33+J33+K33)</f>
      </c>
      <c r="M33" s="115"/>
      <c r="N33" s="114"/>
      <c r="O33" s="114"/>
      <c r="P33" s="116"/>
      <c r="Q33" s="75">
        <f>IF(M33+N33+O33+P33=0,"",M33+N33+O33+P33)</f>
      </c>
      <c r="R33" s="118"/>
      <c r="S33" s="77">
        <f>IF(C33+D33+E33+F33+G33+H33+I33+J33+K33+M33+N33+O33+P33=0,"",C33+D33+E33+F33+G33+H33+I33+J33+K33+M33+N33+O33+P33)</f>
      </c>
    </row>
    <row r="34" spans="1:19" ht="15.75" customHeight="1">
      <c r="A34" s="68" t="s">
        <v>27</v>
      </c>
      <c r="B34" s="60"/>
      <c r="C34" s="61"/>
      <c r="D34" s="62"/>
      <c r="E34" s="62"/>
      <c r="F34" s="62"/>
      <c r="G34" s="62"/>
      <c r="H34" s="62"/>
      <c r="I34" s="62"/>
      <c r="J34" s="62"/>
      <c r="K34" s="62"/>
      <c r="L34" s="110">
        <f aca="true" t="shared" si="2" ref="L34:L40">IF(C34+D34+E34+F34+G34+H34+I34+J34+K34=0,"",C34+D34+E34+F34+G34+H34+I34+J34+K34)</f>
      </c>
      <c r="M34" s="64"/>
      <c r="N34" s="62"/>
      <c r="O34" s="62"/>
      <c r="P34" s="65"/>
      <c r="Q34" s="111">
        <f>IF(M34+N34+O34+P34=0,"",M34+N34+O34+P34)</f>
      </c>
      <c r="R34" s="67"/>
      <c r="S34" s="77">
        <f>IF(C34+D34+E34+F34+G34+H34+I34+J34+K34+M34+N34+O34+P34=0,"",C34+D34+E34+F34+G34+H34+I34+J34+K34+M34+N34+O34+P34)</f>
      </c>
    </row>
    <row r="35" spans="1:22" ht="15.75" customHeight="1">
      <c r="A35" s="59" t="s">
        <v>28</v>
      </c>
      <c r="B35" s="60"/>
      <c r="C35" s="61"/>
      <c r="D35" s="62"/>
      <c r="E35" s="62"/>
      <c r="F35" s="62"/>
      <c r="G35" s="62"/>
      <c r="H35" s="62"/>
      <c r="I35" s="62"/>
      <c r="J35" s="62"/>
      <c r="K35" s="62"/>
      <c r="L35" s="110">
        <f>IF(C35+D35+E35+F35+G35+H35+I35+J35+K35=0,"",C35+D35+E35+F35+G35+H35+I35+J35+K35)</f>
      </c>
      <c r="M35" s="64"/>
      <c r="N35" s="62"/>
      <c r="O35" s="62"/>
      <c r="P35" s="65"/>
      <c r="Q35" s="111">
        <f aca="true" t="shared" si="3" ref="Q35:Q40">IF(M35+N35+O35+P35=0,"",M35+N35+O35+P35)</f>
      </c>
      <c r="R35" s="67"/>
      <c r="S35" s="77">
        <f aca="true" t="shared" si="4" ref="S35:S40">IF(C35+D35+E35+F35+G35+H35+I35+J35+K35+M35+N35+O35+P35=0,"",C35+D35+E35+F35+G35+H35+I35+J35+K35+M35+N35+O35+P35)</f>
      </c>
      <c r="V35" s="166"/>
    </row>
    <row r="36" spans="1:19" ht="15.75" customHeight="1">
      <c r="A36" s="68" t="s">
        <v>29</v>
      </c>
      <c r="B36" s="60"/>
      <c r="C36" s="61"/>
      <c r="D36" s="62"/>
      <c r="E36" s="62"/>
      <c r="F36" s="62"/>
      <c r="G36" s="62"/>
      <c r="H36" s="62"/>
      <c r="I36" s="62"/>
      <c r="J36" s="62"/>
      <c r="K36" s="62"/>
      <c r="L36" s="110">
        <f t="shared" si="2"/>
      </c>
      <c r="M36" s="64"/>
      <c r="N36" s="62"/>
      <c r="O36" s="62"/>
      <c r="P36" s="65"/>
      <c r="Q36" s="111">
        <f t="shared" si="3"/>
      </c>
      <c r="R36" s="67"/>
      <c r="S36" s="77">
        <f t="shared" si="4"/>
      </c>
    </row>
    <row r="37" spans="1:19" ht="15.75" customHeight="1">
      <c r="A37" s="59" t="s">
        <v>30</v>
      </c>
      <c r="B37" s="60"/>
      <c r="C37" s="61"/>
      <c r="D37" s="62"/>
      <c r="E37" s="62"/>
      <c r="F37" s="62"/>
      <c r="G37" s="62"/>
      <c r="H37" s="62"/>
      <c r="I37" s="62"/>
      <c r="J37" s="62"/>
      <c r="K37" s="62"/>
      <c r="L37" s="110">
        <f t="shared" si="2"/>
      </c>
      <c r="M37" s="64"/>
      <c r="N37" s="62"/>
      <c r="O37" s="62"/>
      <c r="P37" s="65"/>
      <c r="Q37" s="111">
        <f t="shared" si="3"/>
      </c>
      <c r="R37" s="67"/>
      <c r="S37" s="77">
        <f t="shared" si="4"/>
      </c>
    </row>
    <row r="38" spans="1:19" ht="15.75" customHeight="1">
      <c r="A38" s="68" t="s">
        <v>31</v>
      </c>
      <c r="B38" s="60"/>
      <c r="C38" s="61"/>
      <c r="D38" s="62"/>
      <c r="E38" s="62"/>
      <c r="F38" s="62"/>
      <c r="G38" s="62"/>
      <c r="H38" s="62"/>
      <c r="I38" s="62"/>
      <c r="J38" s="62"/>
      <c r="K38" s="62"/>
      <c r="L38" s="110">
        <f t="shared" si="2"/>
      </c>
      <c r="M38" s="64"/>
      <c r="N38" s="62"/>
      <c r="O38" s="62"/>
      <c r="P38" s="65"/>
      <c r="Q38" s="111">
        <f t="shared" si="3"/>
      </c>
      <c r="R38" s="67"/>
      <c r="S38" s="77">
        <f t="shared" si="4"/>
      </c>
    </row>
    <row r="39" spans="1:19" ht="15.75" customHeight="1">
      <c r="A39" s="59" t="s">
        <v>32</v>
      </c>
      <c r="B39" s="60"/>
      <c r="C39" s="61"/>
      <c r="D39" s="62"/>
      <c r="E39" s="62"/>
      <c r="F39" s="62"/>
      <c r="G39" s="62"/>
      <c r="H39" s="62"/>
      <c r="I39" s="62"/>
      <c r="J39" s="62"/>
      <c r="K39" s="62"/>
      <c r="L39" s="110">
        <f>IF(C39+D39+E39+F39+G39+H39+I39+J39+K39=0,"",C39+D39+E39+F39+G39+H39+I39+J39+K39)</f>
      </c>
      <c r="M39" s="64"/>
      <c r="N39" s="62"/>
      <c r="O39" s="62"/>
      <c r="P39" s="65"/>
      <c r="Q39" s="111">
        <f>IF(M39+N39+O39+P39=0,"",M39+N39+O39+P39)</f>
      </c>
      <c r="R39" s="67"/>
      <c r="S39" s="77">
        <f>IF(C39+D39+E39+F39+G39+H39+I39+J39+K39+M39+N39+O39+P39=0,"",C39+D39+E39+F39+G39+H39+I39+J39+K39+M39+N39+O39+P39)</f>
      </c>
    </row>
    <row r="40" spans="1:19" ht="15.75" customHeight="1" thickBot="1">
      <c r="A40" s="69" t="s">
        <v>33</v>
      </c>
      <c r="B40" s="60"/>
      <c r="C40" s="70"/>
      <c r="D40" s="71"/>
      <c r="E40" s="71"/>
      <c r="F40" s="71"/>
      <c r="G40" s="71"/>
      <c r="H40" s="71"/>
      <c r="I40" s="71"/>
      <c r="J40" s="71"/>
      <c r="K40" s="71"/>
      <c r="L40" s="110">
        <f t="shared" si="2"/>
      </c>
      <c r="M40" s="73"/>
      <c r="N40" s="71"/>
      <c r="O40" s="71"/>
      <c r="P40" s="74"/>
      <c r="Q40" s="111">
        <f t="shared" si="3"/>
      </c>
      <c r="R40" s="76"/>
      <c r="S40" s="172">
        <f t="shared" si="4"/>
      </c>
    </row>
    <row r="41" spans="1:19" s="81" customFormat="1" ht="15.75" customHeight="1" thickBot="1">
      <c r="A41" s="200" t="s">
        <v>61</v>
      </c>
      <c r="B41" s="201"/>
      <c r="C41" s="78" t="str">
        <f>IF(SUM(C24:C40)=0,"0",SUM(C24:C40))</f>
        <v>0</v>
      </c>
      <c r="D41" s="79" t="str">
        <f>IF(SUM(D24:D40)=0,"0",SUM(D24:D40))</f>
        <v>0</v>
      </c>
      <c r="E41" s="79" t="str">
        <f aca="true" t="shared" si="5" ref="E41:R41">IF(SUM(E24:E40)=0,"0",SUM(E24:E40))</f>
        <v>0</v>
      </c>
      <c r="F41" s="79" t="str">
        <f t="shared" si="5"/>
        <v>0</v>
      </c>
      <c r="G41" s="79" t="str">
        <f t="shared" si="5"/>
        <v>0</v>
      </c>
      <c r="H41" s="79" t="str">
        <f t="shared" si="5"/>
        <v>0</v>
      </c>
      <c r="I41" s="79" t="str">
        <f t="shared" si="5"/>
        <v>0</v>
      </c>
      <c r="J41" s="79" t="str">
        <f t="shared" si="5"/>
        <v>0</v>
      </c>
      <c r="K41" s="79" t="str">
        <f t="shared" si="5"/>
        <v>0</v>
      </c>
      <c r="L41" s="79" t="str">
        <f>IF(SUM(L24:L40)=0,"0",SUM(L24:L40))</f>
        <v>0</v>
      </c>
      <c r="M41" s="79" t="str">
        <f t="shared" si="5"/>
        <v>0</v>
      </c>
      <c r="N41" s="79" t="str">
        <f t="shared" si="5"/>
        <v>0</v>
      </c>
      <c r="O41" s="79" t="str">
        <f t="shared" si="5"/>
        <v>0</v>
      </c>
      <c r="P41" s="79" t="str">
        <f t="shared" si="5"/>
        <v>0</v>
      </c>
      <c r="Q41" s="79" t="str">
        <f t="shared" si="5"/>
        <v>0</v>
      </c>
      <c r="R41" s="80" t="str">
        <f t="shared" si="5"/>
        <v>0</v>
      </c>
      <c r="S41" s="181"/>
    </row>
    <row r="42" spans="1:19" s="81" customFormat="1" ht="15.75" customHeight="1">
      <c r="A42" s="223" t="s">
        <v>52</v>
      </c>
      <c r="B42" s="224"/>
      <c r="C42" s="82">
        <v>0.25</v>
      </c>
      <c r="D42" s="83">
        <v>0.5</v>
      </c>
      <c r="E42" s="83">
        <v>0.5</v>
      </c>
      <c r="F42" s="83">
        <v>0.75</v>
      </c>
      <c r="G42" s="83">
        <v>0.75</v>
      </c>
      <c r="H42" s="83">
        <v>1</v>
      </c>
      <c r="I42" s="83">
        <v>1</v>
      </c>
      <c r="J42" s="83">
        <v>1</v>
      </c>
      <c r="K42" s="83">
        <v>1</v>
      </c>
      <c r="L42" s="84"/>
      <c r="M42" s="85">
        <v>0.25</v>
      </c>
      <c r="N42" s="83">
        <v>0.5</v>
      </c>
      <c r="O42" s="83">
        <v>0.75</v>
      </c>
      <c r="P42" s="86">
        <v>1</v>
      </c>
      <c r="Q42" s="84"/>
      <c r="R42" s="84"/>
      <c r="S42" s="184" t="s">
        <v>64</v>
      </c>
    </row>
    <row r="43" spans="1:19" s="81" customFormat="1" ht="15.75" customHeight="1" thickBot="1">
      <c r="A43" s="225" t="s">
        <v>60</v>
      </c>
      <c r="B43" s="226"/>
      <c r="C43" s="87">
        <f>IF(C41="","",(C41*C42))</f>
        <v>0</v>
      </c>
      <c r="D43" s="88">
        <f aca="true" t="shared" si="6" ref="D43:K43">IF(D41="","",(D41*D42))</f>
        <v>0</v>
      </c>
      <c r="E43" s="88">
        <f t="shared" si="6"/>
        <v>0</v>
      </c>
      <c r="F43" s="89">
        <f t="shared" si="6"/>
        <v>0</v>
      </c>
      <c r="G43" s="89">
        <f t="shared" si="6"/>
        <v>0</v>
      </c>
      <c r="H43" s="88">
        <f t="shared" si="6"/>
        <v>0</v>
      </c>
      <c r="I43" s="88">
        <f t="shared" si="6"/>
        <v>0</v>
      </c>
      <c r="J43" s="89">
        <f t="shared" si="6"/>
        <v>0</v>
      </c>
      <c r="K43" s="89">
        <f t="shared" si="6"/>
        <v>0</v>
      </c>
      <c r="L43" s="175"/>
      <c r="M43" s="90">
        <f>IF(M41="","",(M41*M42))</f>
        <v>0</v>
      </c>
      <c r="N43" s="91">
        <f>IF(N41="","",(N41*N42))</f>
        <v>0</v>
      </c>
      <c r="O43" s="91">
        <f>IF(O41="","",(O41*O42))</f>
        <v>0</v>
      </c>
      <c r="P43" s="91">
        <f>IF(P41="","",(P41*P42))</f>
        <v>0</v>
      </c>
      <c r="Q43" s="176"/>
      <c r="R43" s="175"/>
      <c r="S43" s="183">
        <f>IF(N44+P44=0,"",N44+P44)</f>
      </c>
    </row>
    <row r="44" spans="1:19" s="81" customFormat="1" ht="15.75" customHeight="1" thickBot="1">
      <c r="A44" s="213" t="s">
        <v>75</v>
      </c>
      <c r="B44" s="214"/>
      <c r="C44" s="214"/>
      <c r="D44" s="214"/>
      <c r="E44" s="214"/>
      <c r="F44" s="214"/>
      <c r="G44" s="214"/>
      <c r="H44" s="215"/>
      <c r="I44" s="187" t="s">
        <v>62</v>
      </c>
      <c r="J44" s="188"/>
      <c r="K44" s="188"/>
      <c r="L44" s="188"/>
      <c r="M44" s="189"/>
      <c r="N44" s="92">
        <f>SUM(C43:K43)</f>
        <v>0</v>
      </c>
      <c r="O44" s="93">
        <f>SUM(M43:P43)</f>
        <v>0</v>
      </c>
      <c r="P44" s="94">
        <f>IF(R41&gt;O44,O44,R41)</f>
        <v>0</v>
      </c>
      <c r="Q44" s="227" t="s">
        <v>76</v>
      </c>
      <c r="R44" s="228"/>
      <c r="S44" s="182">
        <f>IF(I44="Yes",S43*6/7,"")</f>
      </c>
    </row>
    <row r="45" spans="1:19" s="81" customFormat="1" ht="3.75" customHeight="1">
      <c r="A45" s="95"/>
      <c r="B45" s="95"/>
      <c r="C45" s="95"/>
      <c r="D45" s="95"/>
      <c r="E45" s="95"/>
      <c r="F45" s="95"/>
      <c r="G45" s="95"/>
      <c r="H45" s="95"/>
      <c r="I45" s="95"/>
      <c r="J45" s="95"/>
      <c r="K45" s="95"/>
      <c r="L45" s="95"/>
      <c r="M45" s="96"/>
      <c r="N45" s="96"/>
      <c r="O45" s="96"/>
      <c r="P45" s="97"/>
      <c r="Q45" s="95"/>
      <c r="R45" s="95"/>
      <c r="S45" s="98"/>
    </row>
    <row r="46" spans="1:19" s="106" customFormat="1" ht="15.75" customHeight="1">
      <c r="A46" s="39"/>
      <c r="B46" s="39"/>
      <c r="C46" s="99"/>
      <c r="D46" s="99"/>
      <c r="E46" s="99"/>
      <c r="F46" s="99"/>
      <c r="G46" s="99"/>
      <c r="H46" s="99"/>
      <c r="I46" s="100" t="s">
        <v>63</v>
      </c>
      <c r="J46" s="100"/>
      <c r="K46" s="101"/>
      <c r="L46" s="101"/>
      <c r="M46" s="102"/>
      <c r="N46" s="102"/>
      <c r="O46" s="102"/>
      <c r="P46" s="103"/>
      <c r="Q46" s="104"/>
      <c r="R46" s="104"/>
      <c r="S46" s="105"/>
    </row>
    <row r="47" spans="9:10" ht="7.5" customHeight="1">
      <c r="I47" s="100"/>
      <c r="J47" s="100"/>
    </row>
    <row r="48" spans="1:19" ht="17.25" customHeight="1">
      <c r="A48" s="197" t="s">
        <v>78</v>
      </c>
      <c r="B48" s="197"/>
      <c r="C48" s="197"/>
      <c r="D48" s="197"/>
      <c r="E48" s="197"/>
      <c r="F48" s="197"/>
      <c r="G48" s="197"/>
      <c r="H48" s="197"/>
      <c r="I48" s="197"/>
      <c r="J48" s="197"/>
      <c r="K48" s="197"/>
      <c r="L48" s="197"/>
      <c r="M48" s="197"/>
      <c r="N48" s="197"/>
      <c r="O48" s="197"/>
      <c r="P48" s="197"/>
      <c r="Q48" s="197"/>
      <c r="R48" s="197"/>
      <c r="S48" s="197"/>
    </row>
    <row r="49" spans="1:19" ht="17.25" customHeight="1">
      <c r="A49" s="197" t="s">
        <v>79</v>
      </c>
      <c r="B49" s="197"/>
      <c r="C49" s="197"/>
      <c r="D49" s="197"/>
      <c r="E49" s="197"/>
      <c r="F49" s="197"/>
      <c r="G49" s="197"/>
      <c r="H49" s="197"/>
      <c r="I49" s="197"/>
      <c r="J49" s="197"/>
      <c r="K49" s="197"/>
      <c r="L49" s="197"/>
      <c r="M49" s="197"/>
      <c r="N49" s="197"/>
      <c r="O49" s="197"/>
      <c r="P49" s="197"/>
      <c r="Q49" s="197"/>
      <c r="R49" s="197"/>
      <c r="S49" s="197"/>
    </row>
    <row r="50" spans="1:19" ht="17.25" customHeight="1">
      <c r="A50" s="198" t="s">
        <v>130</v>
      </c>
      <c r="B50" s="198"/>
      <c r="C50" s="198"/>
      <c r="D50" s="198"/>
      <c r="E50" s="198"/>
      <c r="F50" s="198"/>
      <c r="G50" s="198"/>
      <c r="H50" s="198"/>
      <c r="I50" s="198"/>
      <c r="J50" s="198"/>
      <c r="K50" s="198"/>
      <c r="L50" s="198"/>
      <c r="M50" s="198"/>
      <c r="N50" s="198"/>
      <c r="O50" s="198"/>
      <c r="P50" s="198"/>
      <c r="Q50" s="198"/>
      <c r="R50" s="198"/>
      <c r="S50" s="198"/>
    </row>
    <row r="51" spans="1:19" ht="17.25" customHeight="1">
      <c r="A51" s="199" t="s">
        <v>123</v>
      </c>
      <c r="B51" s="199"/>
      <c r="C51" s="199"/>
      <c r="D51" s="199"/>
      <c r="E51" s="199"/>
      <c r="F51" s="199"/>
      <c r="G51" s="199"/>
      <c r="H51" s="199"/>
      <c r="I51" s="199"/>
      <c r="J51" s="199"/>
      <c r="K51" s="199"/>
      <c r="L51" s="199"/>
      <c r="M51" s="199"/>
      <c r="N51" s="199"/>
      <c r="O51" s="199"/>
      <c r="P51" s="199"/>
      <c r="Q51" s="199"/>
      <c r="R51" s="199"/>
      <c r="S51" s="199"/>
    </row>
    <row r="52" spans="1:19" ht="17.25" customHeight="1">
      <c r="A52" s="199" t="s">
        <v>124</v>
      </c>
      <c r="B52" s="199"/>
      <c r="C52" s="199"/>
      <c r="D52" s="199"/>
      <c r="E52" s="199"/>
      <c r="F52" s="199"/>
      <c r="G52" s="199"/>
      <c r="H52" s="199"/>
      <c r="I52" s="199"/>
      <c r="J52" s="199"/>
      <c r="K52" s="199"/>
      <c r="L52" s="199"/>
      <c r="M52" s="199"/>
      <c r="N52" s="199"/>
      <c r="O52" s="199"/>
      <c r="P52" s="199"/>
      <c r="Q52" s="199"/>
      <c r="R52" s="199"/>
      <c r="S52" s="199"/>
    </row>
    <row r="53" spans="1:19" ht="28.5" customHeight="1">
      <c r="A53" s="198"/>
      <c r="B53" s="198"/>
      <c r="C53" s="198"/>
      <c r="D53" s="198"/>
      <c r="E53" s="198"/>
      <c r="F53" s="198"/>
      <c r="G53" s="198"/>
      <c r="H53" s="198"/>
      <c r="I53" s="198"/>
      <c r="J53" s="198"/>
      <c r="K53" s="198"/>
      <c r="L53" s="198"/>
      <c r="M53" s="198"/>
      <c r="N53" s="198"/>
      <c r="O53" s="198"/>
      <c r="P53" s="198"/>
      <c r="Q53" s="198"/>
      <c r="R53" s="198"/>
      <c r="S53" s="198"/>
    </row>
    <row r="54" spans="1:19" ht="17.25" customHeight="1">
      <c r="A54" s="222"/>
      <c r="B54" s="222"/>
      <c r="C54" s="222"/>
      <c r="D54" s="222"/>
      <c r="E54" s="222"/>
      <c r="F54" s="222"/>
      <c r="G54" s="222"/>
      <c r="H54" s="222"/>
      <c r="I54" s="222"/>
      <c r="J54" s="222"/>
      <c r="K54" s="222"/>
      <c r="L54" s="222"/>
      <c r="M54" s="222"/>
      <c r="N54" s="222"/>
      <c r="O54" s="222"/>
      <c r="P54" s="222"/>
      <c r="Q54" s="222"/>
      <c r="R54" s="222"/>
      <c r="S54" s="222"/>
    </row>
  </sheetData>
  <sheetProtection/>
  <mergeCells count="35">
    <mergeCell ref="A44:H44"/>
    <mergeCell ref="A32:S32"/>
    <mergeCell ref="I18:L18"/>
    <mergeCell ref="M22:R22"/>
    <mergeCell ref="S22:S23"/>
    <mergeCell ref="A54:S54"/>
    <mergeCell ref="A42:B42"/>
    <mergeCell ref="A43:B43"/>
    <mergeCell ref="Q44:R44"/>
    <mergeCell ref="A41:B41"/>
    <mergeCell ref="A9:S9"/>
    <mergeCell ref="A22:B22"/>
    <mergeCell ref="C22:L22"/>
    <mergeCell ref="A13:C13"/>
    <mergeCell ref="D13:Q13"/>
    <mergeCell ref="D15:Q15"/>
    <mergeCell ref="A15:C15"/>
    <mergeCell ref="A18:C18"/>
    <mergeCell ref="A10:S10"/>
    <mergeCell ref="A48:S48"/>
    <mergeCell ref="A53:S53"/>
    <mergeCell ref="A49:S49"/>
    <mergeCell ref="A50:S50"/>
    <mergeCell ref="A51:S51"/>
    <mergeCell ref="A52:S52"/>
    <mergeCell ref="I44:M44"/>
    <mergeCell ref="A12:C12"/>
    <mergeCell ref="D12:Q12"/>
    <mergeCell ref="A20:E20"/>
    <mergeCell ref="A1:S1"/>
    <mergeCell ref="A3:S3"/>
    <mergeCell ref="A4:S4"/>
    <mergeCell ref="A8:B8"/>
    <mergeCell ref="A5:S5"/>
    <mergeCell ref="A6:S6"/>
  </mergeCells>
  <conditionalFormatting sqref="C41:C43 P44:P45 I45:J47 S42:S46 B24:Q31 S24:S31 B33:Q40 M42:P42 D42:K42 D43:R43 S33:S40 D41:S41 I44">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K46:L46 I44:I45 J45">
      <formula1>"Yes,No"</formula1>
    </dataValidation>
    <dataValidation allowBlank="1" showInputMessage="1" showErrorMessage="1" imeMode="halfAlpha" sqref="C33:K40 R33:R40 R24:R31 C24:K31 M24:P31 M33:P40"/>
  </dataValidations>
  <printOptions horizontalCentered="1"/>
  <pageMargins left="0.5905511811023623" right="0.3937007874015748" top="0.3937007874015748" bottom="0.3937007874015748" header="0.5118110236220472" footer="0.5118110236220472"/>
  <pageSetup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dimension ref="A1:S59"/>
  <sheetViews>
    <sheetView zoomScalePageLayoutView="0" workbookViewId="0" topLeftCell="A37">
      <selection activeCell="K61" sqref="K61"/>
    </sheetView>
  </sheetViews>
  <sheetFormatPr defaultColWidth="9.00390625" defaultRowHeight="13.5"/>
  <cols>
    <col min="1" max="1" width="7.50390625" style="40" customWidth="1"/>
    <col min="2" max="2" width="4.00390625" style="2" customWidth="1"/>
    <col min="3" max="3" width="7.375" style="2" customWidth="1"/>
    <col min="4" max="4" width="7.25390625" style="3" customWidth="1"/>
    <col min="5" max="19" width="7.25390625" style="2" customWidth="1"/>
    <col min="20" max="16384" width="9.00390625" style="1" customWidth="1"/>
  </cols>
  <sheetData>
    <row r="1" spans="1:19" ht="22.5" customHeight="1">
      <c r="A1" s="202" t="s">
        <v>66</v>
      </c>
      <c r="B1" s="202"/>
      <c r="C1" s="202"/>
      <c r="D1" s="202"/>
      <c r="E1" s="202"/>
      <c r="F1" s="202"/>
      <c r="G1" s="202"/>
      <c r="H1" s="202"/>
      <c r="I1" s="202"/>
      <c r="J1" s="202"/>
      <c r="K1" s="202"/>
      <c r="L1" s="202"/>
      <c r="M1" s="202"/>
      <c r="N1" s="202"/>
      <c r="O1" s="202"/>
      <c r="P1" s="202"/>
      <c r="Q1" s="202"/>
      <c r="R1" s="202"/>
      <c r="S1" s="202"/>
    </row>
    <row r="2" spans="1:19" ht="16.5" customHeight="1">
      <c r="A2" s="212" t="s">
        <v>113</v>
      </c>
      <c r="B2" s="212"/>
      <c r="C2" s="212"/>
      <c r="D2" s="212"/>
      <c r="E2" s="212"/>
      <c r="F2" s="212"/>
      <c r="G2" s="212"/>
      <c r="H2" s="212"/>
      <c r="I2" s="212"/>
      <c r="J2" s="212"/>
      <c r="K2" s="212"/>
      <c r="L2" s="212"/>
      <c r="M2" s="212"/>
      <c r="N2" s="212"/>
      <c r="O2" s="212"/>
      <c r="P2" s="212"/>
      <c r="Q2" s="212"/>
      <c r="R2" s="212"/>
      <c r="S2" s="212"/>
    </row>
    <row r="3" spans="1:19" s="33" customFormat="1" ht="7.5" customHeight="1">
      <c r="A3" s="31"/>
      <c r="B3" s="31"/>
      <c r="C3" s="31"/>
      <c r="D3" s="31"/>
      <c r="E3" s="31"/>
      <c r="F3" s="31"/>
      <c r="G3" s="31"/>
      <c r="H3" s="31"/>
      <c r="I3" s="31"/>
      <c r="J3" s="31"/>
      <c r="K3" s="31"/>
      <c r="L3" s="31"/>
      <c r="M3" s="31"/>
      <c r="N3" s="31"/>
      <c r="O3" s="32"/>
      <c r="P3" s="32"/>
      <c r="Q3" s="32"/>
      <c r="R3" s="32"/>
      <c r="S3" s="32"/>
    </row>
    <row r="4" spans="1:19" s="33" customFormat="1" ht="13.5">
      <c r="A4" s="190" t="s">
        <v>58</v>
      </c>
      <c r="B4" s="190"/>
      <c r="C4" s="190"/>
      <c r="D4" s="190">
        <f>'4月分'!D4</f>
        <v>0</v>
      </c>
      <c r="E4" s="190"/>
      <c r="F4" s="190"/>
      <c r="G4" s="190"/>
      <c r="H4" s="190"/>
      <c r="I4" s="190"/>
      <c r="J4" s="190"/>
      <c r="K4" s="190"/>
      <c r="L4" s="190"/>
      <c r="M4" s="190"/>
      <c r="N4" s="190"/>
      <c r="O4" s="190"/>
      <c r="P4" s="190"/>
      <c r="Q4" s="190"/>
      <c r="R4" s="32"/>
      <c r="S4" s="32"/>
    </row>
    <row r="5" spans="1:19" s="33" customFormat="1" ht="13.5">
      <c r="A5" s="190" t="s">
        <v>67</v>
      </c>
      <c r="B5" s="190"/>
      <c r="C5" s="190"/>
      <c r="D5" s="190">
        <f>'4月分'!D5</f>
        <v>0</v>
      </c>
      <c r="E5" s="190"/>
      <c r="F5" s="190"/>
      <c r="G5" s="190"/>
      <c r="H5" s="190"/>
      <c r="I5" s="190"/>
      <c r="J5" s="190"/>
      <c r="K5" s="190"/>
      <c r="L5" s="190"/>
      <c r="M5" s="190"/>
      <c r="N5" s="190"/>
      <c r="O5" s="190"/>
      <c r="P5" s="190"/>
      <c r="Q5" s="190"/>
      <c r="R5" s="32"/>
      <c r="S5" s="32"/>
    </row>
    <row r="6" spans="1:19" s="33" customFormat="1" ht="13.5">
      <c r="A6" s="34"/>
      <c r="B6" s="34"/>
      <c r="C6" s="34"/>
      <c r="D6" s="34"/>
      <c r="E6" s="34"/>
      <c r="F6" s="34"/>
      <c r="G6" s="34"/>
      <c r="H6" s="34"/>
      <c r="I6" s="34"/>
      <c r="J6" s="34"/>
      <c r="K6" s="34"/>
      <c r="L6" s="34"/>
      <c r="M6" s="34"/>
      <c r="N6" s="34"/>
      <c r="O6" s="32"/>
      <c r="P6" s="32"/>
      <c r="Q6" s="32"/>
      <c r="R6" s="32"/>
      <c r="S6" s="32"/>
    </row>
    <row r="7" spans="1:19" s="33" customFormat="1" ht="13.5">
      <c r="A7" s="261" t="s">
        <v>114</v>
      </c>
      <c r="B7" s="262"/>
      <c r="C7" s="263"/>
      <c r="D7" s="208" t="s">
        <v>90</v>
      </c>
      <c r="E7" s="208"/>
      <c r="F7" s="208"/>
      <c r="G7" s="208"/>
      <c r="H7" s="208"/>
      <c r="I7" s="208"/>
      <c r="J7" s="208"/>
      <c r="K7" s="208"/>
      <c r="L7" s="208"/>
      <c r="M7" s="208"/>
      <c r="N7" s="208"/>
      <c r="O7" s="208"/>
      <c r="P7" s="208"/>
      <c r="Q7" s="208"/>
      <c r="R7" s="32"/>
      <c r="S7" s="32"/>
    </row>
    <row r="8" spans="1:19" s="33" customFormat="1" ht="13.5">
      <c r="A8" s="38"/>
      <c r="B8" s="38"/>
      <c r="C8" s="38"/>
      <c r="D8" s="144"/>
      <c r="E8" s="144"/>
      <c r="F8" s="144"/>
      <c r="G8" s="144"/>
      <c r="H8" s="144"/>
      <c r="I8" s="144"/>
      <c r="J8" s="144"/>
      <c r="K8" s="144"/>
      <c r="L8" s="144"/>
      <c r="M8" s="144"/>
      <c r="N8" s="144"/>
      <c r="O8" s="144"/>
      <c r="P8" s="144"/>
      <c r="Q8" s="144"/>
      <c r="R8" s="32"/>
      <c r="S8" s="32"/>
    </row>
    <row r="9" spans="1:19" s="33" customFormat="1" ht="13.5">
      <c r="A9" s="34"/>
      <c r="B9" s="32"/>
      <c r="C9" s="32"/>
      <c r="D9" s="32"/>
      <c r="E9" s="32"/>
      <c r="F9" s="32"/>
      <c r="G9" s="32"/>
      <c r="H9" s="32"/>
      <c r="I9" s="32"/>
      <c r="J9" s="32"/>
      <c r="K9" s="32"/>
      <c r="L9" s="32"/>
      <c r="M9" s="32"/>
      <c r="N9" s="32"/>
      <c r="O9" s="32"/>
      <c r="P9" s="32"/>
      <c r="Q9" s="32"/>
      <c r="R9" s="32"/>
      <c r="S9" s="32"/>
    </row>
    <row r="10" spans="1:19" s="33" customFormat="1" ht="13.5">
      <c r="A10" s="190" t="s">
        <v>68</v>
      </c>
      <c r="B10" s="190"/>
      <c r="C10" s="190"/>
      <c r="D10" s="140"/>
      <c r="E10" s="36" t="s">
        <v>49</v>
      </c>
      <c r="F10" s="144"/>
      <c r="G10" s="32"/>
      <c r="H10" s="32"/>
      <c r="I10" s="190" t="s">
        <v>69</v>
      </c>
      <c r="J10" s="190"/>
      <c r="K10" s="190"/>
      <c r="L10" s="190"/>
      <c r="M10" s="141"/>
      <c r="N10" s="150"/>
      <c r="O10" s="36" t="s">
        <v>0</v>
      </c>
      <c r="P10" s="32"/>
      <c r="Q10" s="32"/>
      <c r="R10" s="32"/>
      <c r="S10" s="32"/>
    </row>
    <row r="11" spans="1:19" s="33" customFormat="1" ht="14.25" thickBot="1">
      <c r="A11" s="38"/>
      <c r="B11" s="38"/>
      <c r="C11" s="38"/>
      <c r="D11" s="39"/>
      <c r="E11" s="39"/>
      <c r="F11" s="39"/>
      <c r="G11" s="32"/>
      <c r="H11" s="32"/>
      <c r="I11" s="32"/>
      <c r="J11" s="32"/>
      <c r="K11" s="32"/>
      <c r="L11" s="32"/>
      <c r="M11" s="32"/>
      <c r="N11" s="32"/>
      <c r="O11" s="32"/>
      <c r="P11" s="32"/>
      <c r="Q11" s="32"/>
      <c r="R11" s="32"/>
      <c r="S11" s="32"/>
    </row>
    <row r="12" spans="1:19" s="33" customFormat="1" ht="14.25" thickBot="1">
      <c r="A12" s="267" t="s">
        <v>108</v>
      </c>
      <c r="B12" s="268"/>
      <c r="C12" s="268"/>
      <c r="D12" s="268"/>
      <c r="E12" s="269"/>
      <c r="F12" s="146"/>
      <c r="G12" s="39"/>
      <c r="H12" s="39"/>
      <c r="I12" s="32"/>
      <c r="J12" s="32"/>
      <c r="K12" s="32"/>
      <c r="L12" s="32"/>
      <c r="M12" s="32"/>
      <c r="N12" s="32"/>
      <c r="O12" s="32"/>
      <c r="P12" s="32"/>
      <c r="Q12" s="32"/>
      <c r="R12" s="32"/>
      <c r="S12" s="32"/>
    </row>
    <row r="13" spans="1:19" s="33" customFormat="1" ht="7.5" customHeight="1" thickBot="1">
      <c r="A13" s="40"/>
      <c r="B13" s="2"/>
      <c r="C13" s="2"/>
      <c r="D13" s="3"/>
      <c r="E13" s="2"/>
      <c r="F13" s="2"/>
      <c r="G13" s="2"/>
      <c r="H13" s="2"/>
      <c r="I13" s="2"/>
      <c r="J13" s="2"/>
      <c r="K13" s="2"/>
      <c r="L13" s="2"/>
      <c r="M13" s="2"/>
      <c r="N13" s="2"/>
      <c r="O13" s="2"/>
      <c r="P13" s="2"/>
      <c r="Q13" s="2"/>
      <c r="R13" s="2"/>
      <c r="S13" s="2"/>
    </row>
    <row r="14" spans="1:19" s="5" customFormat="1" ht="15" customHeight="1">
      <c r="A14" s="203"/>
      <c r="B14" s="204"/>
      <c r="C14" s="205" t="s">
        <v>71</v>
      </c>
      <c r="D14" s="206"/>
      <c r="E14" s="206"/>
      <c r="F14" s="206"/>
      <c r="G14" s="206"/>
      <c r="H14" s="206"/>
      <c r="I14" s="206"/>
      <c r="J14" s="206"/>
      <c r="K14" s="206"/>
      <c r="L14" s="207"/>
      <c r="M14" s="217" t="s">
        <v>72</v>
      </c>
      <c r="N14" s="218"/>
      <c r="O14" s="219"/>
      <c r="P14" s="219"/>
      <c r="Q14" s="219"/>
      <c r="R14" s="219"/>
      <c r="S14" s="220" t="s">
        <v>2</v>
      </c>
    </row>
    <row r="15" spans="1:19" s="5" customFormat="1" ht="52.5" customHeight="1" thickBot="1">
      <c r="A15" s="41" t="s">
        <v>73</v>
      </c>
      <c r="B15" s="42" t="s">
        <v>34</v>
      </c>
      <c r="C15" s="43" t="s">
        <v>128</v>
      </c>
      <c r="D15" s="44" t="s">
        <v>1</v>
      </c>
      <c r="E15" s="44" t="s">
        <v>94</v>
      </c>
      <c r="F15" s="44" t="s">
        <v>95</v>
      </c>
      <c r="G15" s="44" t="s">
        <v>96</v>
      </c>
      <c r="H15" s="44" t="s">
        <v>97</v>
      </c>
      <c r="I15" s="44" t="s">
        <v>98</v>
      </c>
      <c r="J15" s="44" t="s">
        <v>99</v>
      </c>
      <c r="K15" s="45" t="s">
        <v>87</v>
      </c>
      <c r="L15" s="46" t="s">
        <v>74</v>
      </c>
      <c r="M15" s="165" t="s">
        <v>115</v>
      </c>
      <c r="N15" s="162" t="s">
        <v>129</v>
      </c>
      <c r="O15" s="45" t="s">
        <v>116</v>
      </c>
      <c r="P15" s="47" t="s">
        <v>127</v>
      </c>
      <c r="Q15" s="48" t="s">
        <v>74</v>
      </c>
      <c r="R15" s="44" t="s">
        <v>117</v>
      </c>
      <c r="S15" s="221"/>
    </row>
    <row r="16" spans="1:19" ht="15.75" customHeight="1">
      <c r="A16" s="49" t="s">
        <v>3</v>
      </c>
      <c r="B16" s="138"/>
      <c r="C16" s="129"/>
      <c r="D16" s="129"/>
      <c r="E16" s="129"/>
      <c r="F16" s="129"/>
      <c r="G16" s="129"/>
      <c r="H16" s="129"/>
      <c r="I16" s="129"/>
      <c r="J16" s="129"/>
      <c r="K16" s="129"/>
      <c r="L16" s="147">
        <f>IF(C16+D16+E16+F16+G16+H16+I16+J16+K16=0,"",C16+D16+E16+F16+G16+H16+I16+J16+K16)</f>
      </c>
      <c r="M16" s="153"/>
      <c r="N16" s="151"/>
      <c r="O16" s="129"/>
      <c r="P16" s="134"/>
      <c r="Q16" s="56">
        <f>IF(M16+N16+O16+P16=0,"",M16+N16+O16+P16)</f>
      </c>
      <c r="R16" s="136"/>
      <c r="S16" s="58">
        <f>IF(C16+D16+E16+F16+G16+H16+I16+J16+K16+M16+N16+O16+P16=0,"",C16+D16+E16+F16+G16+H16+I16+J16+K16+M16+N16+O16+P16)</f>
      </c>
    </row>
    <row r="17" spans="1:19" ht="15.75" customHeight="1">
      <c r="A17" s="59" t="s">
        <v>4</v>
      </c>
      <c r="B17" s="139"/>
      <c r="C17" s="130"/>
      <c r="D17" s="130"/>
      <c r="E17" s="130"/>
      <c r="F17" s="130"/>
      <c r="G17" s="130"/>
      <c r="H17" s="130"/>
      <c r="I17" s="130"/>
      <c r="J17" s="130"/>
      <c r="K17" s="130"/>
      <c r="L17" s="63">
        <f aca="true" t="shared" si="0" ref="L17:L44">IF(C17+D17+E17+F17+G17+H17+I17+J17+K17=0,"",C17+D17+E17+F17+G17+H17+I17+J17+K17)</f>
      </c>
      <c r="M17" s="154"/>
      <c r="N17" s="152"/>
      <c r="O17" s="130"/>
      <c r="P17" s="135"/>
      <c r="Q17" s="111">
        <f aca="true" t="shared" si="1" ref="Q17:Q44">IF(M17+N17+O17+P17=0,"",M17+N17+O17+P17)</f>
      </c>
      <c r="R17" s="132"/>
      <c r="S17" s="58">
        <f aca="true" t="shared" si="2" ref="S17:S43">IF(C17+D17+E17+F17+G17+H17+I17+J17+K17+M17+N17+O17+P17=0,"",C17+D17+E17+F17+G17+H17+I17+J17+K17+M17+N17+O17+P17)</f>
      </c>
    </row>
    <row r="18" spans="1:19" ht="15.75" customHeight="1">
      <c r="A18" s="68" t="s">
        <v>5</v>
      </c>
      <c r="B18" s="139"/>
      <c r="C18" s="131"/>
      <c r="D18" s="132"/>
      <c r="E18" s="132"/>
      <c r="F18" s="132"/>
      <c r="G18" s="132"/>
      <c r="H18" s="132"/>
      <c r="I18" s="132"/>
      <c r="J18" s="132"/>
      <c r="K18" s="130"/>
      <c r="L18" s="63">
        <f t="shared" si="0"/>
      </c>
      <c r="M18" s="154"/>
      <c r="N18" s="152"/>
      <c r="O18" s="130"/>
      <c r="P18" s="135"/>
      <c r="Q18" s="111">
        <f t="shared" si="1"/>
      </c>
      <c r="R18" s="132"/>
      <c r="S18" s="58">
        <f>IF(C18+D18+E18+F18+G18+H18+I18+J18+K18+M18+N18+O18+P18=0,"",C18+D18+E18+F18+G18+H18+I18+J18+K18+M18+N18+O18+P18)</f>
      </c>
    </row>
    <row r="19" spans="1:19" ht="15.75" customHeight="1">
      <c r="A19" s="59" t="s">
        <v>6</v>
      </c>
      <c r="B19" s="139"/>
      <c r="C19" s="131"/>
      <c r="D19" s="132"/>
      <c r="E19" s="132"/>
      <c r="F19" s="132"/>
      <c r="G19" s="132"/>
      <c r="H19" s="132"/>
      <c r="I19" s="132"/>
      <c r="J19" s="132"/>
      <c r="K19" s="130"/>
      <c r="L19" s="63">
        <f t="shared" si="0"/>
      </c>
      <c r="M19" s="154"/>
      <c r="N19" s="152"/>
      <c r="O19" s="130"/>
      <c r="P19" s="135"/>
      <c r="Q19" s="111">
        <f t="shared" si="1"/>
      </c>
      <c r="R19" s="132"/>
      <c r="S19" s="58">
        <f>IF(C19+D19+E19+F19+G19+H19+I19+J19+K19+M19+N19+O19+P19=0,"",C19+D19+E19+F19+G19+H19+I19+J19+K19+M19+N19+O19+P19)</f>
      </c>
    </row>
    <row r="20" spans="1:19" ht="15.75" customHeight="1">
      <c r="A20" s="68" t="s">
        <v>7</v>
      </c>
      <c r="B20" s="139"/>
      <c r="C20" s="131"/>
      <c r="D20" s="132"/>
      <c r="E20" s="132"/>
      <c r="F20" s="132"/>
      <c r="G20" s="132"/>
      <c r="H20" s="132"/>
      <c r="I20" s="132"/>
      <c r="J20" s="132"/>
      <c r="K20" s="130"/>
      <c r="L20" s="63">
        <f t="shared" si="0"/>
      </c>
      <c r="M20" s="154"/>
      <c r="N20" s="152"/>
      <c r="O20" s="130"/>
      <c r="P20" s="135"/>
      <c r="Q20" s="66">
        <f t="shared" si="1"/>
      </c>
      <c r="R20" s="132"/>
      <c r="S20" s="58">
        <f t="shared" si="2"/>
      </c>
    </row>
    <row r="21" spans="1:19" ht="15.75" customHeight="1">
      <c r="A21" s="59" t="s">
        <v>8</v>
      </c>
      <c r="B21" s="139"/>
      <c r="C21" s="131"/>
      <c r="D21" s="132"/>
      <c r="E21" s="132"/>
      <c r="F21" s="132"/>
      <c r="G21" s="132"/>
      <c r="H21" s="132"/>
      <c r="I21" s="132"/>
      <c r="J21" s="132"/>
      <c r="K21" s="130"/>
      <c r="L21" s="63">
        <f t="shared" si="0"/>
      </c>
      <c r="M21" s="154"/>
      <c r="N21" s="152"/>
      <c r="O21" s="130"/>
      <c r="P21" s="135"/>
      <c r="Q21" s="75">
        <f t="shared" si="1"/>
      </c>
      <c r="R21" s="132"/>
      <c r="S21" s="58">
        <f t="shared" si="2"/>
      </c>
    </row>
    <row r="22" spans="1:19" ht="15.75" customHeight="1">
      <c r="A22" s="68" t="s">
        <v>9</v>
      </c>
      <c r="B22" s="139"/>
      <c r="C22" s="131"/>
      <c r="D22" s="132"/>
      <c r="E22" s="132"/>
      <c r="F22" s="132"/>
      <c r="G22" s="132"/>
      <c r="H22" s="132"/>
      <c r="I22" s="132"/>
      <c r="J22" s="132"/>
      <c r="K22" s="130"/>
      <c r="L22" s="63">
        <f t="shared" si="0"/>
      </c>
      <c r="M22" s="154"/>
      <c r="N22" s="152"/>
      <c r="O22" s="130"/>
      <c r="P22" s="135"/>
      <c r="Q22" s="111">
        <f t="shared" si="1"/>
      </c>
      <c r="R22" s="132"/>
      <c r="S22" s="58">
        <f t="shared" si="2"/>
      </c>
    </row>
    <row r="23" spans="1:19" ht="15.75" customHeight="1">
      <c r="A23" s="59" t="s">
        <v>10</v>
      </c>
      <c r="B23" s="139"/>
      <c r="C23" s="131"/>
      <c r="D23" s="132"/>
      <c r="E23" s="132"/>
      <c r="F23" s="132"/>
      <c r="G23" s="132"/>
      <c r="H23" s="132"/>
      <c r="I23" s="132"/>
      <c r="J23" s="132"/>
      <c r="K23" s="130"/>
      <c r="L23" s="63">
        <f t="shared" si="0"/>
      </c>
      <c r="M23" s="154"/>
      <c r="N23" s="152"/>
      <c r="O23" s="130"/>
      <c r="P23" s="135"/>
      <c r="Q23" s="111">
        <f t="shared" si="1"/>
      </c>
      <c r="R23" s="132"/>
      <c r="S23" s="58">
        <f t="shared" si="2"/>
      </c>
    </row>
    <row r="24" spans="1:19" ht="15.75" customHeight="1">
      <c r="A24" s="68" t="s">
        <v>11</v>
      </c>
      <c r="B24" s="139"/>
      <c r="C24" s="131"/>
      <c r="D24" s="132"/>
      <c r="E24" s="132"/>
      <c r="F24" s="132"/>
      <c r="G24" s="132"/>
      <c r="H24" s="132"/>
      <c r="I24" s="132"/>
      <c r="J24" s="132"/>
      <c r="K24" s="130"/>
      <c r="L24" s="63">
        <f t="shared" si="0"/>
      </c>
      <c r="M24" s="154"/>
      <c r="N24" s="152"/>
      <c r="O24" s="130"/>
      <c r="P24" s="135"/>
      <c r="Q24" s="111">
        <f t="shared" si="1"/>
      </c>
      <c r="R24" s="132"/>
      <c r="S24" s="58">
        <f t="shared" si="2"/>
      </c>
    </row>
    <row r="25" spans="1:19" ht="15.75" customHeight="1">
      <c r="A25" s="59" t="s">
        <v>12</v>
      </c>
      <c r="B25" s="139"/>
      <c r="C25" s="131"/>
      <c r="D25" s="132"/>
      <c r="E25" s="132"/>
      <c r="F25" s="132"/>
      <c r="G25" s="132"/>
      <c r="H25" s="132"/>
      <c r="I25" s="132"/>
      <c r="J25" s="132"/>
      <c r="K25" s="130"/>
      <c r="L25" s="63">
        <f t="shared" si="0"/>
      </c>
      <c r="M25" s="154"/>
      <c r="N25" s="152"/>
      <c r="O25" s="130"/>
      <c r="P25" s="135"/>
      <c r="Q25" s="111">
        <f t="shared" si="1"/>
      </c>
      <c r="R25" s="132"/>
      <c r="S25" s="58">
        <f t="shared" si="2"/>
      </c>
    </row>
    <row r="26" spans="1:19" ht="15.75" customHeight="1">
      <c r="A26" s="68" t="s">
        <v>13</v>
      </c>
      <c r="B26" s="139"/>
      <c r="C26" s="131"/>
      <c r="D26" s="132"/>
      <c r="E26" s="132"/>
      <c r="F26" s="132"/>
      <c r="G26" s="132"/>
      <c r="H26" s="132"/>
      <c r="I26" s="132"/>
      <c r="J26" s="132"/>
      <c r="K26" s="130"/>
      <c r="L26" s="63">
        <f t="shared" si="0"/>
      </c>
      <c r="M26" s="154"/>
      <c r="N26" s="152"/>
      <c r="O26" s="130"/>
      <c r="P26" s="135"/>
      <c r="Q26" s="111">
        <f t="shared" si="1"/>
      </c>
      <c r="R26" s="132"/>
      <c r="S26" s="58">
        <f t="shared" si="2"/>
      </c>
    </row>
    <row r="27" spans="1:19" ht="15.75" customHeight="1">
      <c r="A27" s="59" t="s">
        <v>14</v>
      </c>
      <c r="B27" s="139"/>
      <c r="C27" s="131"/>
      <c r="D27" s="132"/>
      <c r="E27" s="132"/>
      <c r="F27" s="132"/>
      <c r="G27" s="132"/>
      <c r="H27" s="132"/>
      <c r="I27" s="132"/>
      <c r="J27" s="132"/>
      <c r="K27" s="130"/>
      <c r="L27" s="63">
        <f t="shared" si="0"/>
      </c>
      <c r="M27" s="154"/>
      <c r="N27" s="152"/>
      <c r="O27" s="130"/>
      <c r="P27" s="135"/>
      <c r="Q27" s="111">
        <f t="shared" si="1"/>
      </c>
      <c r="R27" s="132"/>
      <c r="S27" s="58">
        <f t="shared" si="2"/>
      </c>
    </row>
    <row r="28" spans="1:19" ht="15.75" customHeight="1">
      <c r="A28" s="68" t="s">
        <v>15</v>
      </c>
      <c r="B28" s="139"/>
      <c r="C28" s="131"/>
      <c r="D28" s="132"/>
      <c r="E28" s="132"/>
      <c r="F28" s="132"/>
      <c r="G28" s="132"/>
      <c r="H28" s="132"/>
      <c r="I28" s="132"/>
      <c r="J28" s="132"/>
      <c r="K28" s="130"/>
      <c r="L28" s="63">
        <f t="shared" si="0"/>
      </c>
      <c r="M28" s="154"/>
      <c r="N28" s="152"/>
      <c r="O28" s="130"/>
      <c r="P28" s="135"/>
      <c r="Q28" s="111">
        <f t="shared" si="1"/>
      </c>
      <c r="R28" s="132"/>
      <c r="S28" s="58">
        <f t="shared" si="2"/>
      </c>
    </row>
    <row r="29" spans="1:19" ht="15.75" customHeight="1">
      <c r="A29" s="59" t="s">
        <v>16</v>
      </c>
      <c r="B29" s="139"/>
      <c r="C29" s="131"/>
      <c r="D29" s="132"/>
      <c r="E29" s="132"/>
      <c r="F29" s="132"/>
      <c r="G29" s="132"/>
      <c r="H29" s="132"/>
      <c r="I29" s="132"/>
      <c r="J29" s="132"/>
      <c r="K29" s="130"/>
      <c r="L29" s="63">
        <f t="shared" si="0"/>
      </c>
      <c r="M29" s="154"/>
      <c r="N29" s="152"/>
      <c r="O29" s="130"/>
      <c r="P29" s="135"/>
      <c r="Q29" s="111">
        <f t="shared" si="1"/>
      </c>
      <c r="R29" s="132"/>
      <c r="S29" s="58">
        <f t="shared" si="2"/>
      </c>
    </row>
    <row r="30" spans="1:19" ht="15.75" customHeight="1">
      <c r="A30" s="68" t="s">
        <v>17</v>
      </c>
      <c r="B30" s="139"/>
      <c r="C30" s="131"/>
      <c r="D30" s="132"/>
      <c r="E30" s="132"/>
      <c r="F30" s="132"/>
      <c r="G30" s="132"/>
      <c r="H30" s="132"/>
      <c r="I30" s="132"/>
      <c r="J30" s="132"/>
      <c r="K30" s="130"/>
      <c r="L30" s="63">
        <f t="shared" si="0"/>
      </c>
      <c r="M30" s="154"/>
      <c r="N30" s="152"/>
      <c r="O30" s="130"/>
      <c r="P30" s="135"/>
      <c r="Q30" s="66">
        <f t="shared" si="1"/>
      </c>
      <c r="R30" s="132"/>
      <c r="S30" s="58">
        <f t="shared" si="2"/>
      </c>
    </row>
    <row r="31" spans="1:19" ht="15.75" customHeight="1">
      <c r="A31" s="59" t="s">
        <v>18</v>
      </c>
      <c r="B31" s="139"/>
      <c r="C31" s="131"/>
      <c r="D31" s="132"/>
      <c r="E31" s="132"/>
      <c r="F31" s="132"/>
      <c r="G31" s="132"/>
      <c r="H31" s="132"/>
      <c r="I31" s="132"/>
      <c r="J31" s="132"/>
      <c r="K31" s="130"/>
      <c r="L31" s="63">
        <f t="shared" si="0"/>
      </c>
      <c r="M31" s="154"/>
      <c r="N31" s="152"/>
      <c r="O31" s="130"/>
      <c r="P31" s="135"/>
      <c r="Q31" s="75">
        <f t="shared" si="1"/>
      </c>
      <c r="R31" s="132"/>
      <c r="S31" s="58">
        <f t="shared" si="2"/>
      </c>
    </row>
    <row r="32" spans="1:19" ht="15.75" customHeight="1">
      <c r="A32" s="68" t="s">
        <v>19</v>
      </c>
      <c r="B32" s="139"/>
      <c r="C32" s="131"/>
      <c r="D32" s="132"/>
      <c r="E32" s="132"/>
      <c r="F32" s="132"/>
      <c r="G32" s="132"/>
      <c r="H32" s="132"/>
      <c r="I32" s="132"/>
      <c r="J32" s="132"/>
      <c r="K32" s="130"/>
      <c r="L32" s="63">
        <f t="shared" si="0"/>
      </c>
      <c r="M32" s="154"/>
      <c r="N32" s="152"/>
      <c r="O32" s="130"/>
      <c r="P32" s="135"/>
      <c r="Q32" s="111">
        <f t="shared" si="1"/>
      </c>
      <c r="R32" s="132"/>
      <c r="S32" s="58">
        <f t="shared" si="2"/>
      </c>
    </row>
    <row r="33" spans="1:19" ht="15.75" customHeight="1">
      <c r="A33" s="59" t="s">
        <v>20</v>
      </c>
      <c r="B33" s="139"/>
      <c r="C33" s="131"/>
      <c r="D33" s="132"/>
      <c r="E33" s="132"/>
      <c r="F33" s="132"/>
      <c r="G33" s="132"/>
      <c r="H33" s="132"/>
      <c r="I33" s="132"/>
      <c r="J33" s="132"/>
      <c r="K33" s="130"/>
      <c r="L33" s="63">
        <f t="shared" si="0"/>
      </c>
      <c r="M33" s="154"/>
      <c r="N33" s="152"/>
      <c r="O33" s="130"/>
      <c r="P33" s="135"/>
      <c r="Q33" s="111">
        <f t="shared" si="1"/>
      </c>
      <c r="R33" s="132"/>
      <c r="S33" s="58">
        <f t="shared" si="2"/>
      </c>
    </row>
    <row r="34" spans="1:19" ht="15.75" customHeight="1">
      <c r="A34" s="68" t="s">
        <v>21</v>
      </c>
      <c r="B34" s="139"/>
      <c r="C34" s="131"/>
      <c r="D34" s="132"/>
      <c r="E34" s="132"/>
      <c r="F34" s="132"/>
      <c r="G34" s="132"/>
      <c r="H34" s="132"/>
      <c r="I34" s="132"/>
      <c r="J34" s="132"/>
      <c r="K34" s="130"/>
      <c r="L34" s="63">
        <f t="shared" si="0"/>
      </c>
      <c r="M34" s="154"/>
      <c r="N34" s="152"/>
      <c r="O34" s="130"/>
      <c r="P34" s="135"/>
      <c r="Q34" s="111">
        <f t="shared" si="1"/>
      </c>
      <c r="R34" s="132"/>
      <c r="S34" s="58">
        <f t="shared" si="2"/>
      </c>
    </row>
    <row r="35" spans="1:19" ht="15.75" customHeight="1">
      <c r="A35" s="59" t="s">
        <v>22</v>
      </c>
      <c r="B35" s="139"/>
      <c r="C35" s="131"/>
      <c r="D35" s="132"/>
      <c r="E35" s="132"/>
      <c r="F35" s="132"/>
      <c r="G35" s="132"/>
      <c r="H35" s="132"/>
      <c r="I35" s="132"/>
      <c r="J35" s="132"/>
      <c r="K35" s="130"/>
      <c r="L35" s="63">
        <f t="shared" si="0"/>
      </c>
      <c r="M35" s="154"/>
      <c r="N35" s="152"/>
      <c r="O35" s="130"/>
      <c r="P35" s="135"/>
      <c r="Q35" s="111">
        <f t="shared" si="1"/>
      </c>
      <c r="R35" s="132"/>
      <c r="S35" s="58">
        <f t="shared" si="2"/>
      </c>
    </row>
    <row r="36" spans="1:19" ht="15.75" customHeight="1">
      <c r="A36" s="68" t="s">
        <v>23</v>
      </c>
      <c r="B36" s="139"/>
      <c r="C36" s="131"/>
      <c r="D36" s="132"/>
      <c r="E36" s="132"/>
      <c r="F36" s="132"/>
      <c r="G36" s="132"/>
      <c r="H36" s="132"/>
      <c r="I36" s="132"/>
      <c r="J36" s="132"/>
      <c r="K36" s="130"/>
      <c r="L36" s="63">
        <f t="shared" si="0"/>
      </c>
      <c r="M36" s="154"/>
      <c r="N36" s="152"/>
      <c r="O36" s="130"/>
      <c r="P36" s="135"/>
      <c r="Q36" s="111">
        <f t="shared" si="1"/>
      </c>
      <c r="R36" s="132"/>
      <c r="S36" s="58">
        <f t="shared" si="2"/>
      </c>
    </row>
    <row r="37" spans="1:19" ht="15.75" customHeight="1">
      <c r="A37" s="59" t="s">
        <v>24</v>
      </c>
      <c r="B37" s="139"/>
      <c r="C37" s="131"/>
      <c r="D37" s="132"/>
      <c r="E37" s="132"/>
      <c r="F37" s="132"/>
      <c r="G37" s="132"/>
      <c r="H37" s="132"/>
      <c r="I37" s="132"/>
      <c r="J37" s="132"/>
      <c r="K37" s="130"/>
      <c r="L37" s="63">
        <f t="shared" si="0"/>
      </c>
      <c r="M37" s="154"/>
      <c r="N37" s="152"/>
      <c r="O37" s="130"/>
      <c r="P37" s="135"/>
      <c r="Q37" s="111">
        <f t="shared" si="1"/>
      </c>
      <c r="R37" s="132"/>
      <c r="S37" s="58">
        <f t="shared" si="2"/>
      </c>
    </row>
    <row r="38" spans="1:19" ht="15.75" customHeight="1">
      <c r="A38" s="68" t="s">
        <v>25</v>
      </c>
      <c r="B38" s="139"/>
      <c r="C38" s="131"/>
      <c r="D38" s="132"/>
      <c r="E38" s="132"/>
      <c r="F38" s="132"/>
      <c r="G38" s="132"/>
      <c r="H38" s="132"/>
      <c r="I38" s="132"/>
      <c r="J38" s="132"/>
      <c r="K38" s="130"/>
      <c r="L38" s="63">
        <f t="shared" si="0"/>
      </c>
      <c r="M38" s="154"/>
      <c r="N38" s="152"/>
      <c r="O38" s="130"/>
      <c r="P38" s="135"/>
      <c r="Q38" s="111">
        <f t="shared" si="1"/>
      </c>
      <c r="R38" s="132"/>
      <c r="S38" s="58">
        <f t="shared" si="2"/>
      </c>
    </row>
    <row r="39" spans="1:19" ht="15.75" customHeight="1">
      <c r="A39" s="59" t="s">
        <v>26</v>
      </c>
      <c r="B39" s="139"/>
      <c r="C39" s="131"/>
      <c r="D39" s="132"/>
      <c r="E39" s="132"/>
      <c r="F39" s="132"/>
      <c r="G39" s="132"/>
      <c r="H39" s="132"/>
      <c r="I39" s="132"/>
      <c r="J39" s="132"/>
      <c r="K39" s="130"/>
      <c r="L39" s="63">
        <f t="shared" si="0"/>
      </c>
      <c r="M39" s="154"/>
      <c r="N39" s="152"/>
      <c r="O39" s="130"/>
      <c r="P39" s="135"/>
      <c r="Q39" s="111">
        <f t="shared" si="1"/>
      </c>
      <c r="R39" s="132"/>
      <c r="S39" s="58">
        <f t="shared" si="2"/>
      </c>
    </row>
    <row r="40" spans="1:19" ht="15.75" customHeight="1">
      <c r="A40" s="68" t="s">
        <v>27</v>
      </c>
      <c r="B40" s="139"/>
      <c r="C40" s="131"/>
      <c r="D40" s="132"/>
      <c r="E40" s="132"/>
      <c r="F40" s="132"/>
      <c r="G40" s="132"/>
      <c r="H40" s="132"/>
      <c r="I40" s="132"/>
      <c r="J40" s="132"/>
      <c r="K40" s="130"/>
      <c r="L40" s="63">
        <f t="shared" si="0"/>
      </c>
      <c r="M40" s="154"/>
      <c r="N40" s="152"/>
      <c r="O40" s="130"/>
      <c r="P40" s="135"/>
      <c r="Q40" s="111">
        <f t="shared" si="1"/>
      </c>
      <c r="R40" s="132"/>
      <c r="S40" s="58">
        <f t="shared" si="2"/>
      </c>
    </row>
    <row r="41" spans="1:19" ht="15.75" customHeight="1">
      <c r="A41" s="59" t="s">
        <v>28</v>
      </c>
      <c r="B41" s="139"/>
      <c r="C41" s="131"/>
      <c r="D41" s="132"/>
      <c r="E41" s="132"/>
      <c r="F41" s="132"/>
      <c r="G41" s="132"/>
      <c r="H41" s="132"/>
      <c r="I41" s="132"/>
      <c r="J41" s="132"/>
      <c r="K41" s="130"/>
      <c r="L41" s="63">
        <f t="shared" si="0"/>
      </c>
      <c r="M41" s="154"/>
      <c r="N41" s="152"/>
      <c r="O41" s="130"/>
      <c r="P41" s="135"/>
      <c r="Q41" s="111">
        <f t="shared" si="1"/>
      </c>
      <c r="R41" s="132"/>
      <c r="S41" s="58">
        <f t="shared" si="2"/>
      </c>
    </row>
    <row r="42" spans="1:19" ht="15.75" customHeight="1">
      <c r="A42" s="68" t="s">
        <v>29</v>
      </c>
      <c r="B42" s="139"/>
      <c r="C42" s="131"/>
      <c r="D42" s="132"/>
      <c r="E42" s="132"/>
      <c r="F42" s="132"/>
      <c r="G42" s="132"/>
      <c r="H42" s="132"/>
      <c r="I42" s="132"/>
      <c r="J42" s="132"/>
      <c r="K42" s="130"/>
      <c r="L42" s="63">
        <f t="shared" si="0"/>
      </c>
      <c r="M42" s="154"/>
      <c r="N42" s="152"/>
      <c r="O42" s="130"/>
      <c r="P42" s="135"/>
      <c r="Q42" s="66">
        <f t="shared" si="1"/>
      </c>
      <c r="R42" s="132"/>
      <c r="S42" s="58">
        <f t="shared" si="2"/>
      </c>
    </row>
    <row r="43" spans="1:19" ht="15.75" customHeight="1">
      <c r="A43" s="59" t="s">
        <v>30</v>
      </c>
      <c r="B43" s="139"/>
      <c r="C43" s="131"/>
      <c r="D43" s="132"/>
      <c r="E43" s="132"/>
      <c r="F43" s="132"/>
      <c r="G43" s="132"/>
      <c r="H43" s="132"/>
      <c r="I43" s="132"/>
      <c r="J43" s="132"/>
      <c r="K43" s="130"/>
      <c r="L43" s="63">
        <f t="shared" si="0"/>
      </c>
      <c r="M43" s="154"/>
      <c r="N43" s="152"/>
      <c r="O43" s="130"/>
      <c r="P43" s="135"/>
      <c r="Q43" s="66">
        <f t="shared" si="1"/>
      </c>
      <c r="R43" s="132"/>
      <c r="S43" s="58">
        <f t="shared" si="2"/>
      </c>
    </row>
    <row r="44" spans="1:19" ht="15.75" customHeight="1">
      <c r="A44" s="68" t="s">
        <v>31</v>
      </c>
      <c r="B44" s="139"/>
      <c r="C44" s="131"/>
      <c r="D44" s="132"/>
      <c r="E44" s="132"/>
      <c r="F44" s="132"/>
      <c r="G44" s="132"/>
      <c r="H44" s="132"/>
      <c r="I44" s="132"/>
      <c r="J44" s="132"/>
      <c r="K44" s="130"/>
      <c r="L44" s="63">
        <f t="shared" si="0"/>
      </c>
      <c r="M44" s="154"/>
      <c r="N44" s="152"/>
      <c r="O44" s="130"/>
      <c r="P44" s="135"/>
      <c r="Q44" s="75">
        <f t="shared" si="1"/>
      </c>
      <c r="R44" s="132"/>
      <c r="S44" s="58">
        <f>IF(C44+D44+E44+F44+G44+H44+I44+J44+K44+M44+N44+O44+P44=0,"",C44+D44+E44+F44+G44+H44+I44+J44+K44+M44+N44+O44+P44)</f>
      </c>
    </row>
    <row r="45" spans="1:19" ht="15.75" customHeight="1" thickBot="1">
      <c r="A45" s="59" t="s">
        <v>32</v>
      </c>
      <c r="B45" s="139"/>
      <c r="C45" s="131"/>
      <c r="D45" s="132"/>
      <c r="E45" s="132"/>
      <c r="F45" s="132"/>
      <c r="G45" s="132"/>
      <c r="H45" s="132"/>
      <c r="I45" s="132"/>
      <c r="J45" s="132"/>
      <c r="K45" s="130"/>
      <c r="L45" s="110">
        <f>IF(C45+D45+E45+F45+G45+H45+I45+J45+K45=0,"",C45+D45+E45+F45+G45+H45+I45+J45+K45)</f>
      </c>
      <c r="M45" s="154"/>
      <c r="N45" s="152"/>
      <c r="O45" s="130"/>
      <c r="P45" s="135"/>
      <c r="Q45" s="111">
        <f>IF(M45+N45+O45+P45=0,"",M45+N45+O45+P45)</f>
      </c>
      <c r="R45" s="132"/>
      <c r="S45" s="58">
        <f>IF(C45+D45+E45+F45+G45+H45+I45+J45+K45+M45+N45+O45+P45=0,"",C45+D45+E45+F45+G45+H45+I45+J45+K45+M45+N45+O45+P45)</f>
      </c>
    </row>
    <row r="46" spans="1:19" s="81" customFormat="1" ht="15.75" customHeight="1" thickBot="1">
      <c r="A46" s="200" t="s">
        <v>61</v>
      </c>
      <c r="B46" s="201"/>
      <c r="C46" s="78" t="str">
        <f aca="true" t="shared" si="3" ref="C46:R46">IF(SUM(C16:C45)=0,"0",SUM(C16:C45))</f>
        <v>0</v>
      </c>
      <c r="D46" s="79" t="str">
        <f t="shared" si="3"/>
        <v>0</v>
      </c>
      <c r="E46" s="79" t="str">
        <f t="shared" si="3"/>
        <v>0</v>
      </c>
      <c r="F46" s="79" t="str">
        <f t="shared" si="3"/>
        <v>0</v>
      </c>
      <c r="G46" s="79" t="str">
        <f t="shared" si="3"/>
        <v>0</v>
      </c>
      <c r="H46" s="79" t="str">
        <f t="shared" si="3"/>
        <v>0</v>
      </c>
      <c r="I46" s="79" t="str">
        <f t="shared" si="3"/>
        <v>0</v>
      </c>
      <c r="J46" s="79" t="str">
        <f t="shared" si="3"/>
        <v>0</v>
      </c>
      <c r="K46" s="56" t="str">
        <f t="shared" si="3"/>
        <v>0</v>
      </c>
      <c r="L46" s="56" t="str">
        <f t="shared" si="3"/>
        <v>0</v>
      </c>
      <c r="M46" s="78" t="str">
        <f t="shared" si="3"/>
        <v>0</v>
      </c>
      <c r="N46" s="79" t="str">
        <f t="shared" si="3"/>
        <v>0</v>
      </c>
      <c r="O46" s="79" t="str">
        <f t="shared" si="3"/>
        <v>0</v>
      </c>
      <c r="P46" s="79" t="str">
        <f t="shared" si="3"/>
        <v>0</v>
      </c>
      <c r="Q46" s="79" t="str">
        <f t="shared" si="3"/>
        <v>0</v>
      </c>
      <c r="R46" s="80" t="str">
        <f t="shared" si="3"/>
        <v>0</v>
      </c>
      <c r="S46" s="181"/>
    </row>
    <row r="47" spans="1:19" s="81" customFormat="1" ht="15.75" customHeight="1">
      <c r="A47" s="223" t="s">
        <v>52</v>
      </c>
      <c r="B47" s="224"/>
      <c r="C47" s="82">
        <v>0.25</v>
      </c>
      <c r="D47" s="83">
        <v>0.5</v>
      </c>
      <c r="E47" s="83">
        <v>0.5</v>
      </c>
      <c r="F47" s="83">
        <v>0.75</v>
      </c>
      <c r="G47" s="83">
        <v>0.75</v>
      </c>
      <c r="H47" s="83">
        <v>1</v>
      </c>
      <c r="I47" s="83">
        <v>1</v>
      </c>
      <c r="J47" s="83">
        <v>1</v>
      </c>
      <c r="K47" s="83">
        <v>1</v>
      </c>
      <c r="L47" s="84"/>
      <c r="M47" s="82">
        <v>0.25</v>
      </c>
      <c r="N47" s="164">
        <v>0.5</v>
      </c>
      <c r="O47" s="83">
        <v>0.75</v>
      </c>
      <c r="P47" s="86">
        <v>1</v>
      </c>
      <c r="Q47" s="84"/>
      <c r="R47" s="84"/>
      <c r="S47" s="184" t="s">
        <v>64</v>
      </c>
    </row>
    <row r="48" spans="1:19" s="81" customFormat="1" ht="15.75" customHeight="1" thickBot="1">
      <c r="A48" s="225" t="s">
        <v>60</v>
      </c>
      <c r="B48" s="226"/>
      <c r="C48" s="87">
        <f>IF(C46="","",(C46*C47))</f>
        <v>0</v>
      </c>
      <c r="D48" s="88">
        <f aca="true" t="shared" si="4" ref="D48:P48">IF(D46="","",(D46*D47))</f>
        <v>0</v>
      </c>
      <c r="E48" s="88">
        <f t="shared" si="4"/>
        <v>0</v>
      </c>
      <c r="F48" s="88">
        <f t="shared" si="4"/>
        <v>0</v>
      </c>
      <c r="G48" s="89">
        <f t="shared" si="4"/>
        <v>0</v>
      </c>
      <c r="H48" s="89">
        <f t="shared" si="4"/>
        <v>0</v>
      </c>
      <c r="I48" s="88">
        <f t="shared" si="4"/>
        <v>0</v>
      </c>
      <c r="J48" s="88">
        <f t="shared" si="4"/>
        <v>0</v>
      </c>
      <c r="K48" s="89">
        <f t="shared" si="4"/>
        <v>0</v>
      </c>
      <c r="L48" s="175"/>
      <c r="M48" s="168">
        <f t="shared" si="4"/>
        <v>0</v>
      </c>
      <c r="N48" s="91">
        <f>IF(N46="","",(N46*N47))</f>
        <v>0</v>
      </c>
      <c r="O48" s="91">
        <f t="shared" si="4"/>
        <v>0</v>
      </c>
      <c r="P48" s="91">
        <f t="shared" si="4"/>
        <v>0</v>
      </c>
      <c r="Q48" s="176"/>
      <c r="R48" s="178"/>
      <c r="S48" s="183">
        <f>IF(N49+P49=0,"",N49+P49)</f>
      </c>
    </row>
    <row r="49" spans="1:19" s="81" customFormat="1" ht="15.75" customHeight="1" thickBot="1">
      <c r="A49" s="213" t="s">
        <v>75</v>
      </c>
      <c r="B49" s="214"/>
      <c r="C49" s="214"/>
      <c r="D49" s="214"/>
      <c r="E49" s="214"/>
      <c r="F49" s="214"/>
      <c r="G49" s="214"/>
      <c r="H49" s="215"/>
      <c r="I49" s="258" t="s">
        <v>62</v>
      </c>
      <c r="J49" s="259"/>
      <c r="K49" s="259"/>
      <c r="L49" s="270"/>
      <c r="M49" s="177"/>
      <c r="N49" s="93">
        <f>SUM(C48:K48)</f>
        <v>0</v>
      </c>
      <c r="O49" s="93">
        <f>SUM(M48:P48)</f>
        <v>0</v>
      </c>
      <c r="P49" s="94">
        <f>IF(R46&gt;O49,O49,R46)</f>
        <v>0</v>
      </c>
      <c r="Q49" s="227" t="s">
        <v>76</v>
      </c>
      <c r="R49" s="228"/>
      <c r="S49" s="182">
        <f>IF(I49="Yes",S48*6/7,"")</f>
      </c>
    </row>
    <row r="50" spans="1:19" s="81" customFormat="1" ht="3.75" customHeight="1">
      <c r="A50" s="95"/>
      <c r="B50" s="95"/>
      <c r="C50" s="95"/>
      <c r="D50" s="95"/>
      <c r="E50" s="95"/>
      <c r="F50" s="95"/>
      <c r="G50" s="95"/>
      <c r="H50" s="95"/>
      <c r="I50" s="95"/>
      <c r="J50" s="95"/>
      <c r="K50" s="95"/>
      <c r="L50" s="95"/>
      <c r="M50" s="96"/>
      <c r="N50" s="96"/>
      <c r="O50" s="96"/>
      <c r="P50" s="97"/>
      <c r="Q50" s="95"/>
      <c r="R50" s="95"/>
      <c r="S50" s="98"/>
    </row>
    <row r="51" spans="1:19" s="106" customFormat="1" ht="15.75" customHeight="1">
      <c r="A51" s="39"/>
      <c r="B51" s="39"/>
      <c r="C51" s="99"/>
      <c r="D51" s="99"/>
      <c r="E51" s="99"/>
      <c r="F51" s="99"/>
      <c r="G51" s="99"/>
      <c r="H51" s="99"/>
      <c r="I51" s="100" t="s">
        <v>63</v>
      </c>
      <c r="J51" s="100"/>
      <c r="K51" s="101"/>
      <c r="L51" s="101"/>
      <c r="M51" s="102"/>
      <c r="N51" s="102"/>
      <c r="O51" s="102"/>
      <c r="P51" s="103"/>
      <c r="Q51" s="104"/>
      <c r="R51" s="104"/>
      <c r="S51" s="105"/>
    </row>
    <row r="52" spans="9:10" ht="7.5" customHeight="1">
      <c r="I52" s="100"/>
      <c r="J52" s="100"/>
    </row>
    <row r="53" spans="1:19" ht="17.25" customHeight="1">
      <c r="A53" s="197" t="s">
        <v>78</v>
      </c>
      <c r="B53" s="197"/>
      <c r="C53" s="197"/>
      <c r="D53" s="197"/>
      <c r="E53" s="197"/>
      <c r="F53" s="197"/>
      <c r="G53" s="197"/>
      <c r="H53" s="197"/>
      <c r="I53" s="197"/>
      <c r="J53" s="197"/>
      <c r="K53" s="197"/>
      <c r="L53" s="197"/>
      <c r="M53" s="197"/>
      <c r="N53" s="197"/>
      <c r="O53" s="197"/>
      <c r="P53" s="197"/>
      <c r="Q53" s="197"/>
      <c r="R53" s="197"/>
      <c r="S53" s="197"/>
    </row>
    <row r="54" spans="1:19" ht="17.25" customHeight="1">
      <c r="A54" s="197" t="s">
        <v>79</v>
      </c>
      <c r="B54" s="197"/>
      <c r="C54" s="197"/>
      <c r="D54" s="197"/>
      <c r="E54" s="197"/>
      <c r="F54" s="197"/>
      <c r="G54" s="197"/>
      <c r="H54" s="197"/>
      <c r="I54" s="197"/>
      <c r="J54" s="197"/>
      <c r="K54" s="197"/>
      <c r="L54" s="197"/>
      <c r="M54" s="197"/>
      <c r="N54" s="197"/>
      <c r="O54" s="197"/>
      <c r="P54" s="197"/>
      <c r="Q54" s="197"/>
      <c r="R54" s="197"/>
      <c r="S54" s="197"/>
    </row>
    <row r="55" spans="1:19" ht="17.25" customHeight="1">
      <c r="A55" s="198" t="s">
        <v>136</v>
      </c>
      <c r="B55" s="198"/>
      <c r="C55" s="198"/>
      <c r="D55" s="198"/>
      <c r="E55" s="198"/>
      <c r="F55" s="198"/>
      <c r="G55" s="198"/>
      <c r="H55" s="198"/>
      <c r="I55" s="198"/>
      <c r="J55" s="198"/>
      <c r="K55" s="198"/>
      <c r="L55" s="198"/>
      <c r="M55" s="198"/>
      <c r="N55" s="198"/>
      <c r="O55" s="198"/>
      <c r="P55" s="198"/>
      <c r="Q55" s="198"/>
      <c r="R55" s="198"/>
      <c r="S55" s="198"/>
    </row>
    <row r="56" spans="1:19" ht="17.25" customHeight="1">
      <c r="A56" s="199" t="s">
        <v>123</v>
      </c>
      <c r="B56" s="199"/>
      <c r="C56" s="199"/>
      <c r="D56" s="199"/>
      <c r="E56" s="199"/>
      <c r="F56" s="199"/>
      <c r="G56" s="199"/>
      <c r="H56" s="199"/>
      <c r="I56" s="199"/>
      <c r="J56" s="199"/>
      <c r="K56" s="199"/>
      <c r="L56" s="199"/>
      <c r="M56" s="199"/>
      <c r="N56" s="199"/>
      <c r="O56" s="199"/>
      <c r="P56" s="199"/>
      <c r="Q56" s="199"/>
      <c r="R56" s="199"/>
      <c r="S56" s="199"/>
    </row>
    <row r="57" spans="1:19" ht="17.25" customHeight="1">
      <c r="A57" s="199" t="s">
        <v>135</v>
      </c>
      <c r="B57" s="199"/>
      <c r="C57" s="199"/>
      <c r="D57" s="199"/>
      <c r="E57" s="199"/>
      <c r="F57" s="199"/>
      <c r="G57" s="199"/>
      <c r="H57" s="199"/>
      <c r="I57" s="199"/>
      <c r="J57" s="199"/>
      <c r="K57" s="199"/>
      <c r="L57" s="199"/>
      <c r="M57" s="199"/>
      <c r="N57" s="199"/>
      <c r="O57" s="199"/>
      <c r="P57" s="199"/>
      <c r="Q57" s="199"/>
      <c r="R57" s="199"/>
      <c r="S57" s="199"/>
    </row>
    <row r="58" spans="1:19" ht="17.25" customHeight="1">
      <c r="A58" s="198"/>
      <c r="B58" s="198"/>
      <c r="C58" s="198"/>
      <c r="D58" s="198"/>
      <c r="E58" s="198"/>
      <c r="F58" s="198"/>
      <c r="G58" s="198"/>
      <c r="H58" s="198"/>
      <c r="I58" s="198"/>
      <c r="J58" s="198"/>
      <c r="K58" s="198"/>
      <c r="L58" s="198"/>
      <c r="M58" s="198"/>
      <c r="N58" s="198"/>
      <c r="O58" s="198"/>
      <c r="P58" s="198"/>
      <c r="Q58" s="198"/>
      <c r="R58" s="198"/>
      <c r="S58" s="198"/>
    </row>
    <row r="59" spans="1:19" ht="17.25" customHeight="1">
      <c r="A59" s="222"/>
      <c r="B59" s="222"/>
      <c r="C59" s="222"/>
      <c r="D59" s="222"/>
      <c r="E59" s="222"/>
      <c r="F59" s="222"/>
      <c r="G59" s="222"/>
      <c r="H59" s="222"/>
      <c r="I59" s="222"/>
      <c r="J59" s="222"/>
      <c r="K59" s="222"/>
      <c r="L59" s="222"/>
      <c r="M59" s="222"/>
      <c r="N59" s="222"/>
      <c r="O59" s="222"/>
      <c r="P59" s="222"/>
      <c r="Q59" s="222"/>
      <c r="R59" s="222"/>
      <c r="S59" s="222"/>
    </row>
  </sheetData>
  <sheetProtection/>
  <mergeCells count="28">
    <mergeCell ref="A1:S1"/>
    <mergeCell ref="A2:S2"/>
    <mergeCell ref="A4:C4"/>
    <mergeCell ref="D4:Q4"/>
    <mergeCell ref="A5:C5"/>
    <mergeCell ref="A48:B48"/>
    <mergeCell ref="A46:B46"/>
    <mergeCell ref="D5:Q5"/>
    <mergeCell ref="D7:Q7"/>
    <mergeCell ref="A53:S53"/>
    <mergeCell ref="A47:B47"/>
    <mergeCell ref="I49:L49"/>
    <mergeCell ref="Q49:R49"/>
    <mergeCell ref="A59:S59"/>
    <mergeCell ref="A55:S55"/>
    <mergeCell ref="A56:S56"/>
    <mergeCell ref="A57:S57"/>
    <mergeCell ref="A58:S58"/>
    <mergeCell ref="A54:S54"/>
    <mergeCell ref="A49:H49"/>
    <mergeCell ref="A10:C10"/>
    <mergeCell ref="I10:L10"/>
    <mergeCell ref="A7:C7"/>
    <mergeCell ref="S14:S15"/>
    <mergeCell ref="A12:E12"/>
    <mergeCell ref="A14:B14"/>
    <mergeCell ref="C14:L14"/>
    <mergeCell ref="M14:R14"/>
  </mergeCells>
  <conditionalFormatting sqref="L46 Q46:S46 I49:J52 S47:S51 P49:P50 B16:B45 D46:K47 D16:Q45 S16:S45 M46:P47 D48:R48 C16:C48">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I49:J50 K51:L51">
      <formula1>"Yes,No"</formula1>
    </dataValidation>
    <dataValidation type="whole" operator="greaterThanOrEqual" allowBlank="1" showErrorMessage="1" imeMode="off" sqref="C16:K45 M16:P45 R16:R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1.xml><?xml version="1.0" encoding="utf-8"?>
<worksheet xmlns="http://schemas.openxmlformats.org/spreadsheetml/2006/main" xmlns:r="http://schemas.openxmlformats.org/officeDocument/2006/relationships">
  <dimension ref="A1:S60"/>
  <sheetViews>
    <sheetView zoomScalePageLayoutView="0" workbookViewId="0" topLeftCell="A38">
      <selection activeCell="U57" sqref="U56:U57"/>
    </sheetView>
  </sheetViews>
  <sheetFormatPr defaultColWidth="9.00390625" defaultRowHeight="13.5"/>
  <cols>
    <col min="1" max="1" width="7.50390625" style="40" customWidth="1"/>
    <col min="2" max="2" width="3.875" style="2" customWidth="1"/>
    <col min="3" max="3" width="7.25390625" style="2" customWidth="1"/>
    <col min="4" max="4" width="7.25390625" style="3" customWidth="1"/>
    <col min="5" max="19" width="7.25390625" style="2" customWidth="1"/>
    <col min="20" max="16384" width="9.00390625" style="1" customWidth="1"/>
  </cols>
  <sheetData>
    <row r="1" spans="1:19" ht="22.5" customHeight="1">
      <c r="A1" s="202" t="s">
        <v>66</v>
      </c>
      <c r="B1" s="202"/>
      <c r="C1" s="202"/>
      <c r="D1" s="202"/>
      <c r="E1" s="202"/>
      <c r="F1" s="202"/>
      <c r="G1" s="202"/>
      <c r="H1" s="202"/>
      <c r="I1" s="202"/>
      <c r="J1" s="202"/>
      <c r="K1" s="202"/>
      <c r="L1" s="202"/>
      <c r="M1" s="202"/>
      <c r="N1" s="202"/>
      <c r="O1" s="202"/>
      <c r="P1" s="202"/>
      <c r="Q1" s="202"/>
      <c r="R1" s="202"/>
      <c r="S1" s="202"/>
    </row>
    <row r="2" spans="1:19" ht="16.5" customHeight="1">
      <c r="A2" s="212" t="s">
        <v>113</v>
      </c>
      <c r="B2" s="212"/>
      <c r="C2" s="212"/>
      <c r="D2" s="212"/>
      <c r="E2" s="212"/>
      <c r="F2" s="212"/>
      <c r="G2" s="212"/>
      <c r="H2" s="212"/>
      <c r="I2" s="212"/>
      <c r="J2" s="212"/>
      <c r="K2" s="212"/>
      <c r="L2" s="212"/>
      <c r="M2" s="212"/>
      <c r="N2" s="212"/>
      <c r="O2" s="212"/>
      <c r="P2" s="212"/>
      <c r="Q2" s="212"/>
      <c r="R2" s="212"/>
      <c r="S2" s="212"/>
    </row>
    <row r="3" spans="1:19" s="33" customFormat="1" ht="7.5" customHeight="1">
      <c r="A3" s="31"/>
      <c r="B3" s="31"/>
      <c r="C3" s="31"/>
      <c r="D3" s="31"/>
      <c r="E3" s="31"/>
      <c r="F3" s="31"/>
      <c r="G3" s="31"/>
      <c r="H3" s="31"/>
      <c r="I3" s="31"/>
      <c r="J3" s="31"/>
      <c r="K3" s="31"/>
      <c r="L3" s="31"/>
      <c r="M3" s="31"/>
      <c r="N3" s="31"/>
      <c r="O3" s="32"/>
      <c r="P3" s="32"/>
      <c r="Q3" s="32"/>
      <c r="R3" s="32"/>
      <c r="S3" s="32"/>
    </row>
    <row r="4" spans="1:19" s="33" customFormat="1" ht="13.5">
      <c r="A4" s="190" t="s">
        <v>58</v>
      </c>
      <c r="B4" s="190"/>
      <c r="C4" s="190"/>
      <c r="D4" s="190">
        <f>'4月分'!D4</f>
        <v>0</v>
      </c>
      <c r="E4" s="190"/>
      <c r="F4" s="190"/>
      <c r="G4" s="190"/>
      <c r="H4" s="190"/>
      <c r="I4" s="190"/>
      <c r="J4" s="190"/>
      <c r="K4" s="190"/>
      <c r="L4" s="190"/>
      <c r="M4" s="190"/>
      <c r="N4" s="190"/>
      <c r="O4" s="190"/>
      <c r="P4" s="190"/>
      <c r="Q4" s="190"/>
      <c r="R4" s="32"/>
      <c r="S4" s="32"/>
    </row>
    <row r="5" spans="1:19" s="33" customFormat="1" ht="13.5">
      <c r="A5" s="190" t="s">
        <v>67</v>
      </c>
      <c r="B5" s="190"/>
      <c r="C5" s="190"/>
      <c r="D5" s="190">
        <f>'4月分'!D5</f>
        <v>0</v>
      </c>
      <c r="E5" s="190"/>
      <c r="F5" s="190"/>
      <c r="G5" s="190"/>
      <c r="H5" s="190"/>
      <c r="I5" s="190"/>
      <c r="J5" s="190"/>
      <c r="K5" s="190"/>
      <c r="L5" s="190"/>
      <c r="M5" s="190"/>
      <c r="N5" s="190"/>
      <c r="O5" s="190"/>
      <c r="P5" s="190"/>
      <c r="Q5" s="190"/>
      <c r="R5" s="32"/>
      <c r="S5" s="32"/>
    </row>
    <row r="6" spans="1:19" s="33" customFormat="1" ht="13.5">
      <c r="A6" s="34"/>
      <c r="B6" s="34"/>
      <c r="C6" s="34"/>
      <c r="D6" s="34"/>
      <c r="E6" s="34"/>
      <c r="F6" s="34"/>
      <c r="G6" s="34"/>
      <c r="H6" s="34"/>
      <c r="I6" s="34"/>
      <c r="J6" s="34"/>
      <c r="K6" s="34"/>
      <c r="L6" s="34"/>
      <c r="M6" s="34"/>
      <c r="N6" s="34"/>
      <c r="O6" s="32"/>
      <c r="P6" s="32"/>
      <c r="Q6" s="32"/>
      <c r="R6" s="32"/>
      <c r="S6" s="32"/>
    </row>
    <row r="7" spans="1:19" s="33" customFormat="1" ht="13.5">
      <c r="A7" s="261" t="s">
        <v>114</v>
      </c>
      <c r="B7" s="262"/>
      <c r="C7" s="263"/>
      <c r="D7" s="208" t="s">
        <v>90</v>
      </c>
      <c r="E7" s="208"/>
      <c r="F7" s="208"/>
      <c r="G7" s="208"/>
      <c r="H7" s="208"/>
      <c r="I7" s="208"/>
      <c r="J7" s="208"/>
      <c r="K7" s="208"/>
      <c r="L7" s="208"/>
      <c r="M7" s="208"/>
      <c r="N7" s="208"/>
      <c r="O7" s="208"/>
      <c r="P7" s="208"/>
      <c r="Q7" s="208"/>
      <c r="R7" s="32"/>
      <c r="S7" s="32"/>
    </row>
    <row r="8" spans="1:19" s="33" customFormat="1" ht="13.5">
      <c r="A8" s="38"/>
      <c r="B8" s="38"/>
      <c r="C8" s="38"/>
      <c r="D8" s="144"/>
      <c r="E8" s="144"/>
      <c r="F8" s="144"/>
      <c r="G8" s="144"/>
      <c r="H8" s="144"/>
      <c r="I8" s="144"/>
      <c r="J8" s="144"/>
      <c r="K8" s="144"/>
      <c r="L8" s="144"/>
      <c r="M8" s="144"/>
      <c r="N8" s="144"/>
      <c r="O8" s="144"/>
      <c r="P8" s="144"/>
      <c r="Q8" s="144"/>
      <c r="R8" s="32"/>
      <c r="S8" s="32"/>
    </row>
    <row r="9" spans="1:19" s="33" customFormat="1" ht="13.5">
      <c r="A9" s="34"/>
      <c r="B9" s="32"/>
      <c r="C9" s="32"/>
      <c r="D9" s="32"/>
      <c r="E9" s="32"/>
      <c r="F9" s="32"/>
      <c r="G9" s="32"/>
      <c r="H9" s="32"/>
      <c r="I9" s="32"/>
      <c r="J9" s="32"/>
      <c r="K9" s="32"/>
      <c r="L9" s="32"/>
      <c r="M9" s="32"/>
      <c r="N9" s="32"/>
      <c r="O9" s="32"/>
      <c r="P9" s="32"/>
      <c r="Q9" s="32"/>
      <c r="R9" s="32"/>
      <c r="S9" s="32"/>
    </row>
    <row r="10" spans="1:19" s="33" customFormat="1" ht="13.5">
      <c r="A10" s="190" t="s">
        <v>68</v>
      </c>
      <c r="B10" s="190"/>
      <c r="C10" s="190"/>
      <c r="D10" s="140"/>
      <c r="E10" s="36" t="s">
        <v>49</v>
      </c>
      <c r="F10" s="144"/>
      <c r="G10" s="32"/>
      <c r="H10" s="32"/>
      <c r="I10" s="190" t="s">
        <v>69</v>
      </c>
      <c r="J10" s="190"/>
      <c r="K10" s="190"/>
      <c r="L10" s="190"/>
      <c r="M10" s="141"/>
      <c r="N10" s="150"/>
      <c r="O10" s="36" t="s">
        <v>0</v>
      </c>
      <c r="P10" s="32"/>
      <c r="Q10" s="32"/>
      <c r="R10" s="32"/>
      <c r="S10" s="32"/>
    </row>
    <row r="11" spans="1:19" s="33" customFormat="1" ht="14.25" thickBot="1">
      <c r="A11" s="38"/>
      <c r="B11" s="38"/>
      <c r="C11" s="38"/>
      <c r="D11" s="39"/>
      <c r="E11" s="39"/>
      <c r="F11" s="39"/>
      <c r="G11" s="32"/>
      <c r="H11" s="32"/>
      <c r="I11" s="32"/>
      <c r="J11" s="32"/>
      <c r="K11" s="32"/>
      <c r="L11" s="32"/>
      <c r="M11" s="32"/>
      <c r="N11" s="32"/>
      <c r="O11" s="32"/>
      <c r="P11" s="32"/>
      <c r="Q11" s="32"/>
      <c r="R11" s="32"/>
      <c r="S11" s="32"/>
    </row>
    <row r="12" spans="1:19" s="33" customFormat="1" ht="14.25" thickBot="1">
      <c r="A12" s="267" t="s">
        <v>109</v>
      </c>
      <c r="B12" s="268"/>
      <c r="C12" s="268"/>
      <c r="D12" s="268"/>
      <c r="E12" s="269"/>
      <c r="F12" s="146"/>
      <c r="G12" s="39"/>
      <c r="H12" s="39"/>
      <c r="I12" s="32"/>
      <c r="J12" s="32"/>
      <c r="K12" s="32"/>
      <c r="L12" s="32"/>
      <c r="M12" s="32"/>
      <c r="N12" s="32"/>
      <c r="O12" s="32"/>
      <c r="P12" s="32"/>
      <c r="Q12" s="32"/>
      <c r="R12" s="32"/>
      <c r="S12" s="32"/>
    </row>
    <row r="13" spans="1:19" s="33" customFormat="1" ht="7.5" customHeight="1" thickBot="1">
      <c r="A13" s="40"/>
      <c r="B13" s="2"/>
      <c r="C13" s="2"/>
      <c r="D13" s="3"/>
      <c r="E13" s="2"/>
      <c r="F13" s="2"/>
      <c r="G13" s="2"/>
      <c r="H13" s="2"/>
      <c r="I13" s="2"/>
      <c r="J13" s="2"/>
      <c r="K13" s="2"/>
      <c r="L13" s="2"/>
      <c r="M13" s="2"/>
      <c r="N13" s="2"/>
      <c r="O13" s="2"/>
      <c r="P13" s="2"/>
      <c r="Q13" s="2"/>
      <c r="R13" s="2"/>
      <c r="S13" s="2"/>
    </row>
    <row r="14" spans="1:19" s="5" customFormat="1" ht="15" customHeight="1">
      <c r="A14" s="203"/>
      <c r="B14" s="204"/>
      <c r="C14" s="205" t="s">
        <v>71</v>
      </c>
      <c r="D14" s="206"/>
      <c r="E14" s="206"/>
      <c r="F14" s="206"/>
      <c r="G14" s="206"/>
      <c r="H14" s="206"/>
      <c r="I14" s="206"/>
      <c r="J14" s="206"/>
      <c r="K14" s="206"/>
      <c r="L14" s="207"/>
      <c r="M14" s="217" t="s">
        <v>72</v>
      </c>
      <c r="N14" s="218"/>
      <c r="O14" s="219"/>
      <c r="P14" s="219"/>
      <c r="Q14" s="219"/>
      <c r="R14" s="219"/>
      <c r="S14" s="220" t="s">
        <v>2</v>
      </c>
    </row>
    <row r="15" spans="1:19" s="5" customFormat="1" ht="52.5" customHeight="1" thickBot="1">
      <c r="A15" s="41" t="s">
        <v>73</v>
      </c>
      <c r="B15" s="42" t="s">
        <v>34</v>
      </c>
      <c r="C15" s="43" t="s">
        <v>128</v>
      </c>
      <c r="D15" s="44" t="s">
        <v>1</v>
      </c>
      <c r="E15" s="44" t="s">
        <v>94</v>
      </c>
      <c r="F15" s="44" t="s">
        <v>95</v>
      </c>
      <c r="G15" s="44" t="s">
        <v>96</v>
      </c>
      <c r="H15" s="44" t="s">
        <v>97</v>
      </c>
      <c r="I15" s="44" t="s">
        <v>98</v>
      </c>
      <c r="J15" s="44" t="s">
        <v>99</v>
      </c>
      <c r="K15" s="45" t="s">
        <v>87</v>
      </c>
      <c r="L15" s="46" t="s">
        <v>74</v>
      </c>
      <c r="M15" s="43" t="s">
        <v>115</v>
      </c>
      <c r="N15" s="45" t="s">
        <v>137</v>
      </c>
      <c r="O15" s="45" t="s">
        <v>138</v>
      </c>
      <c r="P15" s="47" t="s">
        <v>139</v>
      </c>
      <c r="Q15" s="48" t="s">
        <v>74</v>
      </c>
      <c r="R15" s="44" t="s">
        <v>117</v>
      </c>
      <c r="S15" s="221"/>
    </row>
    <row r="16" spans="1:19" ht="15.75" customHeight="1">
      <c r="A16" s="49" t="s">
        <v>3</v>
      </c>
      <c r="B16" s="138"/>
      <c r="C16" s="129"/>
      <c r="D16" s="129"/>
      <c r="E16" s="129"/>
      <c r="F16" s="129"/>
      <c r="G16" s="129"/>
      <c r="H16" s="129"/>
      <c r="I16" s="129"/>
      <c r="J16" s="129"/>
      <c r="K16" s="129"/>
      <c r="L16" s="147">
        <f>IF(C16+D16+E16+F16+G16+H16+I16+J16+K16=0,"",C16+D16+E16+F16+G16+H16+I16+J16+K16)</f>
      </c>
      <c r="M16" s="133"/>
      <c r="N16" s="129"/>
      <c r="O16" s="129"/>
      <c r="P16" s="134"/>
      <c r="Q16" s="56">
        <f>IF(M16+N16+O16+P16=0,"",M16+N16+O16+P16)</f>
      </c>
      <c r="R16" s="136"/>
      <c r="S16" s="58">
        <f>IF(C16+D16+E16+F16+G16+H16+I16+J16+K16+M16+N16+O16+P16=0,"",C16+D16+E16+F16+G16+H16+I16+J16+K16+M16+N16+O16+P16)</f>
      </c>
    </row>
    <row r="17" spans="1:19" ht="15.75" customHeight="1">
      <c r="A17" s="59" t="s">
        <v>4</v>
      </c>
      <c r="B17" s="139"/>
      <c r="C17" s="130"/>
      <c r="D17" s="130"/>
      <c r="E17" s="130"/>
      <c r="F17" s="130"/>
      <c r="G17" s="130"/>
      <c r="H17" s="130"/>
      <c r="I17" s="130"/>
      <c r="J17" s="130"/>
      <c r="K17" s="130"/>
      <c r="L17" s="63">
        <f aca="true" t="shared" si="0" ref="L17:L43">IF(C17+D17+E17+F17+G17+H17+I17+J17+K17=0,"",C17+D17+E17+F17+G17+H17+I17+J17+K17)</f>
      </c>
      <c r="M17" s="131"/>
      <c r="N17" s="130"/>
      <c r="O17" s="130"/>
      <c r="P17" s="135"/>
      <c r="Q17" s="111">
        <f aca="true" t="shared" si="1" ref="Q17:Q46">IF(M17+N17+O17+P17=0,"",M17+N17+O17+P17)</f>
      </c>
      <c r="R17" s="132"/>
      <c r="S17" s="58">
        <f aca="true" t="shared" si="2" ref="S17:S46">IF(C17+D17+E17+F17+G17+H17+I17+J17+K17+M17+N17+O17+P17=0,"",C17+D17+E17+F17+G17+H17+I17+J17+K17+M17+N17+O17+P17)</f>
      </c>
    </row>
    <row r="18" spans="1:19" ht="15.75" customHeight="1">
      <c r="A18" s="68" t="s">
        <v>5</v>
      </c>
      <c r="B18" s="139"/>
      <c r="C18" s="131"/>
      <c r="D18" s="132"/>
      <c r="E18" s="132"/>
      <c r="F18" s="132"/>
      <c r="G18" s="132"/>
      <c r="H18" s="132"/>
      <c r="I18" s="132"/>
      <c r="J18" s="132"/>
      <c r="K18" s="130"/>
      <c r="L18" s="63">
        <f t="shared" si="0"/>
      </c>
      <c r="M18" s="131"/>
      <c r="N18" s="130"/>
      <c r="O18" s="130"/>
      <c r="P18" s="135"/>
      <c r="Q18" s="111">
        <f t="shared" si="1"/>
      </c>
      <c r="R18" s="132"/>
      <c r="S18" s="58">
        <f t="shared" si="2"/>
      </c>
    </row>
    <row r="19" spans="1:19" ht="15.75" customHeight="1">
      <c r="A19" s="59" t="s">
        <v>6</v>
      </c>
      <c r="B19" s="139"/>
      <c r="C19" s="131"/>
      <c r="D19" s="132"/>
      <c r="E19" s="132"/>
      <c r="F19" s="132"/>
      <c r="G19" s="132"/>
      <c r="H19" s="132"/>
      <c r="I19" s="132"/>
      <c r="J19" s="132"/>
      <c r="K19" s="130"/>
      <c r="L19" s="63">
        <f t="shared" si="0"/>
      </c>
      <c r="M19" s="131"/>
      <c r="N19" s="130"/>
      <c r="O19" s="130"/>
      <c r="P19" s="135"/>
      <c r="Q19" s="111">
        <f t="shared" si="1"/>
      </c>
      <c r="R19" s="132"/>
      <c r="S19" s="58">
        <f t="shared" si="2"/>
      </c>
    </row>
    <row r="20" spans="1:19" ht="15.75" customHeight="1">
      <c r="A20" s="68" t="s">
        <v>7</v>
      </c>
      <c r="B20" s="139"/>
      <c r="C20" s="131"/>
      <c r="D20" s="132"/>
      <c r="E20" s="132"/>
      <c r="F20" s="132"/>
      <c r="G20" s="132"/>
      <c r="H20" s="132"/>
      <c r="I20" s="132"/>
      <c r="J20" s="132"/>
      <c r="K20" s="130"/>
      <c r="L20" s="63">
        <f t="shared" si="0"/>
      </c>
      <c r="M20" s="131"/>
      <c r="N20" s="130"/>
      <c r="O20" s="130"/>
      <c r="P20" s="135"/>
      <c r="Q20" s="111">
        <f t="shared" si="1"/>
      </c>
      <c r="R20" s="132"/>
      <c r="S20" s="58">
        <f>IF(C20+D20+E20+F20+G20+H20+I20+J20+K20+M20+N20+O20+P20=0,"",C20+D20+E20+F20+G20+H20+I20+J20+K20+M20+N20+O20+P20)</f>
      </c>
    </row>
    <row r="21" spans="1:19" ht="15.75" customHeight="1">
      <c r="A21" s="59" t="s">
        <v>8</v>
      </c>
      <c r="B21" s="139"/>
      <c r="C21" s="131"/>
      <c r="D21" s="132"/>
      <c r="E21" s="132"/>
      <c r="F21" s="132"/>
      <c r="G21" s="132"/>
      <c r="H21" s="132"/>
      <c r="I21" s="132"/>
      <c r="J21" s="132"/>
      <c r="K21" s="130"/>
      <c r="L21" s="63">
        <f t="shared" si="0"/>
      </c>
      <c r="M21" s="131"/>
      <c r="N21" s="130"/>
      <c r="O21" s="130"/>
      <c r="P21" s="135"/>
      <c r="Q21" s="111">
        <f t="shared" si="1"/>
      </c>
      <c r="R21" s="132"/>
      <c r="S21" s="58">
        <f t="shared" si="2"/>
      </c>
    </row>
    <row r="22" spans="1:19" ht="15.75" customHeight="1">
      <c r="A22" s="68" t="s">
        <v>9</v>
      </c>
      <c r="B22" s="139"/>
      <c r="C22" s="131"/>
      <c r="D22" s="132"/>
      <c r="E22" s="132"/>
      <c r="F22" s="132"/>
      <c r="G22" s="132"/>
      <c r="H22" s="132"/>
      <c r="I22" s="132"/>
      <c r="J22" s="132"/>
      <c r="K22" s="130"/>
      <c r="L22" s="63">
        <f t="shared" si="0"/>
      </c>
      <c r="M22" s="131"/>
      <c r="N22" s="130"/>
      <c r="O22" s="130"/>
      <c r="P22" s="135"/>
      <c r="Q22" s="111">
        <f t="shared" si="1"/>
      </c>
      <c r="R22" s="132"/>
      <c r="S22" s="58">
        <f t="shared" si="2"/>
      </c>
    </row>
    <row r="23" spans="1:19" ht="15.75" customHeight="1">
      <c r="A23" s="59" t="s">
        <v>10</v>
      </c>
      <c r="B23" s="139"/>
      <c r="C23" s="131"/>
      <c r="D23" s="132"/>
      <c r="E23" s="132"/>
      <c r="F23" s="132"/>
      <c r="G23" s="132"/>
      <c r="H23" s="132"/>
      <c r="I23" s="132"/>
      <c r="J23" s="132"/>
      <c r="K23" s="130"/>
      <c r="L23" s="63">
        <f t="shared" si="0"/>
      </c>
      <c r="M23" s="131"/>
      <c r="N23" s="130"/>
      <c r="O23" s="130"/>
      <c r="P23" s="135"/>
      <c r="Q23" s="111">
        <f t="shared" si="1"/>
      </c>
      <c r="R23" s="132"/>
      <c r="S23" s="58">
        <f t="shared" si="2"/>
      </c>
    </row>
    <row r="24" spans="1:19" ht="15.75" customHeight="1">
      <c r="A24" s="68" t="s">
        <v>11</v>
      </c>
      <c r="B24" s="139"/>
      <c r="C24" s="131"/>
      <c r="D24" s="132"/>
      <c r="E24" s="132"/>
      <c r="F24" s="132"/>
      <c r="G24" s="132"/>
      <c r="H24" s="132"/>
      <c r="I24" s="132"/>
      <c r="J24" s="132"/>
      <c r="K24" s="130"/>
      <c r="L24" s="63">
        <f t="shared" si="0"/>
      </c>
      <c r="M24" s="131"/>
      <c r="N24" s="130"/>
      <c r="O24" s="130"/>
      <c r="P24" s="135"/>
      <c r="Q24" s="66">
        <f t="shared" si="1"/>
      </c>
      <c r="R24" s="132"/>
      <c r="S24" s="58">
        <f t="shared" si="2"/>
      </c>
    </row>
    <row r="25" spans="1:19" ht="15.75" customHeight="1">
      <c r="A25" s="59" t="s">
        <v>12</v>
      </c>
      <c r="B25" s="139"/>
      <c r="C25" s="131"/>
      <c r="D25" s="132"/>
      <c r="E25" s="132"/>
      <c r="F25" s="132"/>
      <c r="G25" s="132"/>
      <c r="H25" s="132"/>
      <c r="I25" s="132"/>
      <c r="J25" s="132"/>
      <c r="K25" s="130"/>
      <c r="L25" s="63">
        <f t="shared" si="0"/>
      </c>
      <c r="M25" s="131"/>
      <c r="N25" s="130"/>
      <c r="O25" s="130"/>
      <c r="P25" s="135"/>
      <c r="Q25" s="75">
        <f t="shared" si="1"/>
      </c>
      <c r="R25" s="132"/>
      <c r="S25" s="58">
        <f t="shared" si="2"/>
      </c>
    </row>
    <row r="26" spans="1:19" ht="15.75" customHeight="1">
      <c r="A26" s="68" t="s">
        <v>13</v>
      </c>
      <c r="B26" s="139"/>
      <c r="C26" s="131"/>
      <c r="D26" s="132"/>
      <c r="E26" s="132"/>
      <c r="F26" s="132"/>
      <c r="G26" s="132"/>
      <c r="H26" s="132"/>
      <c r="I26" s="132"/>
      <c r="J26" s="132"/>
      <c r="K26" s="130"/>
      <c r="L26" s="63">
        <f t="shared" si="0"/>
      </c>
      <c r="M26" s="131"/>
      <c r="N26" s="130"/>
      <c r="O26" s="130"/>
      <c r="P26" s="135"/>
      <c r="Q26" s="111">
        <f t="shared" si="1"/>
      </c>
      <c r="R26" s="132"/>
      <c r="S26" s="58">
        <f t="shared" si="2"/>
      </c>
    </row>
    <row r="27" spans="1:19" ht="15.75" customHeight="1">
      <c r="A27" s="59" t="s">
        <v>14</v>
      </c>
      <c r="B27" s="139"/>
      <c r="C27" s="131"/>
      <c r="D27" s="132"/>
      <c r="E27" s="132"/>
      <c r="F27" s="132"/>
      <c r="G27" s="132"/>
      <c r="H27" s="132"/>
      <c r="I27" s="132"/>
      <c r="J27" s="132"/>
      <c r="K27" s="130"/>
      <c r="L27" s="63">
        <f t="shared" si="0"/>
      </c>
      <c r="M27" s="131"/>
      <c r="N27" s="130"/>
      <c r="O27" s="130"/>
      <c r="P27" s="135"/>
      <c r="Q27" s="111">
        <f t="shared" si="1"/>
      </c>
      <c r="R27" s="132"/>
      <c r="S27" s="58">
        <f t="shared" si="2"/>
      </c>
    </row>
    <row r="28" spans="1:19" ht="15.75" customHeight="1">
      <c r="A28" s="68" t="s">
        <v>15</v>
      </c>
      <c r="B28" s="139"/>
      <c r="C28" s="131"/>
      <c r="D28" s="132"/>
      <c r="E28" s="132"/>
      <c r="F28" s="132"/>
      <c r="G28" s="132"/>
      <c r="H28" s="132"/>
      <c r="I28" s="132"/>
      <c r="J28" s="132"/>
      <c r="K28" s="130"/>
      <c r="L28" s="63">
        <f t="shared" si="0"/>
      </c>
      <c r="M28" s="131"/>
      <c r="N28" s="130"/>
      <c r="O28" s="130"/>
      <c r="P28" s="135"/>
      <c r="Q28" s="111">
        <f>IF(M28+N28+O28+P28=0,"",M28+N28+O28+P28)</f>
      </c>
      <c r="R28" s="132"/>
      <c r="S28" s="58">
        <f t="shared" si="2"/>
      </c>
    </row>
    <row r="29" spans="1:19" ht="15.75" customHeight="1">
      <c r="A29" s="59" t="s">
        <v>16</v>
      </c>
      <c r="B29" s="139"/>
      <c r="C29" s="131"/>
      <c r="D29" s="132"/>
      <c r="E29" s="132"/>
      <c r="F29" s="132"/>
      <c r="G29" s="132"/>
      <c r="H29" s="132"/>
      <c r="I29" s="132"/>
      <c r="J29" s="132"/>
      <c r="K29" s="130"/>
      <c r="L29" s="63">
        <f t="shared" si="0"/>
      </c>
      <c r="M29" s="131"/>
      <c r="N29" s="130"/>
      <c r="O29" s="130"/>
      <c r="P29" s="135"/>
      <c r="Q29" s="111">
        <f t="shared" si="1"/>
      </c>
      <c r="R29" s="132"/>
      <c r="S29" s="58">
        <f t="shared" si="2"/>
      </c>
    </row>
    <row r="30" spans="1:19" ht="15.75" customHeight="1">
      <c r="A30" s="68" t="s">
        <v>17</v>
      </c>
      <c r="B30" s="139"/>
      <c r="C30" s="131"/>
      <c r="D30" s="132"/>
      <c r="E30" s="132"/>
      <c r="F30" s="132"/>
      <c r="G30" s="132"/>
      <c r="H30" s="132"/>
      <c r="I30" s="132"/>
      <c r="J30" s="132"/>
      <c r="K30" s="130"/>
      <c r="L30" s="63">
        <f t="shared" si="0"/>
      </c>
      <c r="M30" s="131"/>
      <c r="N30" s="130"/>
      <c r="O30" s="130"/>
      <c r="P30" s="135"/>
      <c r="Q30" s="111">
        <f t="shared" si="1"/>
      </c>
      <c r="R30" s="132"/>
      <c r="S30" s="58">
        <f t="shared" si="2"/>
      </c>
    </row>
    <row r="31" spans="1:19" ht="15.75" customHeight="1">
      <c r="A31" s="59" t="s">
        <v>18</v>
      </c>
      <c r="B31" s="139"/>
      <c r="C31" s="131"/>
      <c r="D31" s="132"/>
      <c r="E31" s="132"/>
      <c r="F31" s="132"/>
      <c r="G31" s="132"/>
      <c r="H31" s="132"/>
      <c r="I31" s="132"/>
      <c r="J31" s="132"/>
      <c r="K31" s="130"/>
      <c r="L31" s="63">
        <f t="shared" si="0"/>
      </c>
      <c r="M31" s="131"/>
      <c r="N31" s="130"/>
      <c r="O31" s="130"/>
      <c r="P31" s="135"/>
      <c r="Q31" s="111">
        <f t="shared" si="1"/>
      </c>
      <c r="R31" s="132"/>
      <c r="S31" s="58">
        <f t="shared" si="2"/>
      </c>
    </row>
    <row r="32" spans="1:19" ht="15.75" customHeight="1">
      <c r="A32" s="68" t="s">
        <v>19</v>
      </c>
      <c r="B32" s="139"/>
      <c r="C32" s="131"/>
      <c r="D32" s="132"/>
      <c r="E32" s="132"/>
      <c r="F32" s="132"/>
      <c r="G32" s="132"/>
      <c r="H32" s="132"/>
      <c r="I32" s="132"/>
      <c r="J32" s="132"/>
      <c r="K32" s="130"/>
      <c r="L32" s="63">
        <f t="shared" si="0"/>
      </c>
      <c r="M32" s="131"/>
      <c r="N32" s="130"/>
      <c r="O32" s="130"/>
      <c r="P32" s="135"/>
      <c r="Q32" s="111">
        <f t="shared" si="1"/>
      </c>
      <c r="R32" s="132"/>
      <c r="S32" s="58">
        <f t="shared" si="2"/>
      </c>
    </row>
    <row r="33" spans="1:19" ht="15.75" customHeight="1">
      <c r="A33" s="59" t="s">
        <v>20</v>
      </c>
      <c r="B33" s="139"/>
      <c r="C33" s="131"/>
      <c r="D33" s="132"/>
      <c r="E33" s="132"/>
      <c r="F33" s="132"/>
      <c r="G33" s="132"/>
      <c r="H33" s="132"/>
      <c r="I33" s="132"/>
      <c r="J33" s="132"/>
      <c r="K33" s="130"/>
      <c r="L33" s="63">
        <f t="shared" si="0"/>
      </c>
      <c r="M33" s="131"/>
      <c r="N33" s="130"/>
      <c r="O33" s="130"/>
      <c r="P33" s="135"/>
      <c r="Q33" s="111">
        <f t="shared" si="1"/>
      </c>
      <c r="R33" s="132"/>
      <c r="S33" s="58">
        <f>IF(C33+D33+E33+F33+G33+H33+I33+J33+K33+M33+N33+O33+P33=0,"",C33+D33+E33+F33+G33+H33+I33+J33+K33+M33+N33+O33+P33)</f>
      </c>
    </row>
    <row r="34" spans="1:19" ht="15.75" customHeight="1">
      <c r="A34" s="68" t="s">
        <v>21</v>
      </c>
      <c r="B34" s="139"/>
      <c r="C34" s="131"/>
      <c r="D34" s="132"/>
      <c r="E34" s="132"/>
      <c r="F34" s="132"/>
      <c r="G34" s="132"/>
      <c r="H34" s="132"/>
      <c r="I34" s="132"/>
      <c r="J34" s="132"/>
      <c r="K34" s="130"/>
      <c r="L34" s="63">
        <f t="shared" si="0"/>
      </c>
      <c r="M34" s="131"/>
      <c r="N34" s="130"/>
      <c r="O34" s="130"/>
      <c r="P34" s="135"/>
      <c r="Q34" s="111">
        <f t="shared" si="1"/>
      </c>
      <c r="R34" s="132"/>
      <c r="S34" s="58">
        <f t="shared" si="2"/>
      </c>
    </row>
    <row r="35" spans="1:19" ht="15.75" customHeight="1">
      <c r="A35" s="59" t="s">
        <v>22</v>
      </c>
      <c r="B35" s="139"/>
      <c r="C35" s="131"/>
      <c r="D35" s="132"/>
      <c r="E35" s="132"/>
      <c r="F35" s="132"/>
      <c r="G35" s="132"/>
      <c r="H35" s="132"/>
      <c r="I35" s="132"/>
      <c r="J35" s="132"/>
      <c r="K35" s="130"/>
      <c r="L35" s="63">
        <f t="shared" si="0"/>
      </c>
      <c r="M35" s="131"/>
      <c r="N35" s="130"/>
      <c r="O35" s="130"/>
      <c r="P35" s="135"/>
      <c r="Q35" s="111">
        <f t="shared" si="1"/>
      </c>
      <c r="R35" s="132"/>
      <c r="S35" s="58">
        <f t="shared" si="2"/>
      </c>
    </row>
    <row r="36" spans="1:19" ht="15.75" customHeight="1">
      <c r="A36" s="68" t="s">
        <v>23</v>
      </c>
      <c r="B36" s="139"/>
      <c r="C36" s="131"/>
      <c r="D36" s="132"/>
      <c r="E36" s="132"/>
      <c r="F36" s="132"/>
      <c r="G36" s="132"/>
      <c r="H36" s="132"/>
      <c r="I36" s="132"/>
      <c r="J36" s="132"/>
      <c r="K36" s="130"/>
      <c r="L36" s="63">
        <f t="shared" si="0"/>
      </c>
      <c r="M36" s="131"/>
      <c r="N36" s="130"/>
      <c r="O36" s="130"/>
      <c r="P36" s="135"/>
      <c r="Q36" s="111">
        <f t="shared" si="1"/>
      </c>
      <c r="R36" s="132"/>
      <c r="S36" s="58">
        <f t="shared" si="2"/>
      </c>
    </row>
    <row r="37" spans="1:19" ht="15.75" customHeight="1">
      <c r="A37" s="59" t="s">
        <v>24</v>
      </c>
      <c r="B37" s="139"/>
      <c r="C37" s="131"/>
      <c r="D37" s="132"/>
      <c r="E37" s="132"/>
      <c r="F37" s="132"/>
      <c r="G37" s="132"/>
      <c r="H37" s="132"/>
      <c r="I37" s="132"/>
      <c r="J37" s="132"/>
      <c r="K37" s="130"/>
      <c r="L37" s="63">
        <f t="shared" si="0"/>
      </c>
      <c r="M37" s="131"/>
      <c r="N37" s="130"/>
      <c r="O37" s="130"/>
      <c r="P37" s="135"/>
      <c r="Q37" s="111">
        <f t="shared" si="1"/>
      </c>
      <c r="R37" s="132"/>
      <c r="S37" s="58">
        <f t="shared" si="2"/>
      </c>
    </row>
    <row r="38" spans="1:19" ht="15.75" customHeight="1">
      <c r="A38" s="68" t="s">
        <v>25</v>
      </c>
      <c r="B38" s="139"/>
      <c r="C38" s="131"/>
      <c r="D38" s="132"/>
      <c r="E38" s="132"/>
      <c r="F38" s="132"/>
      <c r="G38" s="132"/>
      <c r="H38" s="132"/>
      <c r="I38" s="132"/>
      <c r="J38" s="132"/>
      <c r="K38" s="130"/>
      <c r="L38" s="63">
        <f t="shared" si="0"/>
      </c>
      <c r="M38" s="131"/>
      <c r="N38" s="130"/>
      <c r="O38" s="130"/>
      <c r="P38" s="135"/>
      <c r="Q38" s="111">
        <f t="shared" si="1"/>
      </c>
      <c r="R38" s="132"/>
      <c r="S38" s="58">
        <f t="shared" si="2"/>
      </c>
    </row>
    <row r="39" spans="1:19" ht="15.75" customHeight="1">
      <c r="A39" s="59" t="s">
        <v>26</v>
      </c>
      <c r="B39" s="139"/>
      <c r="C39" s="131"/>
      <c r="D39" s="132"/>
      <c r="E39" s="132"/>
      <c r="F39" s="132"/>
      <c r="G39" s="132"/>
      <c r="H39" s="132"/>
      <c r="I39" s="132"/>
      <c r="J39" s="132"/>
      <c r="K39" s="130"/>
      <c r="L39" s="63">
        <f t="shared" si="0"/>
      </c>
      <c r="M39" s="131"/>
      <c r="N39" s="130"/>
      <c r="O39" s="130"/>
      <c r="P39" s="135"/>
      <c r="Q39" s="66">
        <f t="shared" si="1"/>
      </c>
      <c r="R39" s="132"/>
      <c r="S39" s="58">
        <f t="shared" si="2"/>
      </c>
    </row>
    <row r="40" spans="1:19" ht="15.75" customHeight="1">
      <c r="A40" s="68" t="s">
        <v>27</v>
      </c>
      <c r="B40" s="139"/>
      <c r="C40" s="131"/>
      <c r="D40" s="132"/>
      <c r="E40" s="132"/>
      <c r="F40" s="132"/>
      <c r="G40" s="132"/>
      <c r="H40" s="132"/>
      <c r="I40" s="132"/>
      <c r="J40" s="132"/>
      <c r="K40" s="130"/>
      <c r="L40" s="63">
        <f t="shared" si="0"/>
      </c>
      <c r="M40" s="131"/>
      <c r="N40" s="130"/>
      <c r="O40" s="130"/>
      <c r="P40" s="135"/>
      <c r="Q40" s="75">
        <f t="shared" si="1"/>
      </c>
      <c r="R40" s="132"/>
      <c r="S40" s="58">
        <f t="shared" si="2"/>
      </c>
    </row>
    <row r="41" spans="1:19" ht="15.75" customHeight="1">
      <c r="A41" s="59" t="s">
        <v>28</v>
      </c>
      <c r="B41" s="139"/>
      <c r="C41" s="131"/>
      <c r="D41" s="132"/>
      <c r="E41" s="132"/>
      <c r="F41" s="132"/>
      <c r="G41" s="132"/>
      <c r="H41" s="132"/>
      <c r="I41" s="132"/>
      <c r="J41" s="132"/>
      <c r="K41" s="130"/>
      <c r="L41" s="63">
        <f t="shared" si="0"/>
      </c>
      <c r="M41" s="131"/>
      <c r="N41" s="130"/>
      <c r="O41" s="130"/>
      <c r="P41" s="135"/>
      <c r="Q41" s="111">
        <f t="shared" si="1"/>
      </c>
      <c r="R41" s="132"/>
      <c r="S41" s="58">
        <f t="shared" si="2"/>
      </c>
    </row>
    <row r="42" spans="1:19" ht="15.75" customHeight="1">
      <c r="A42" s="68" t="s">
        <v>29</v>
      </c>
      <c r="B42" s="139"/>
      <c r="C42" s="131"/>
      <c r="D42" s="132"/>
      <c r="E42" s="132"/>
      <c r="F42" s="132"/>
      <c r="G42" s="132"/>
      <c r="H42" s="132"/>
      <c r="I42" s="132"/>
      <c r="J42" s="132"/>
      <c r="K42" s="130"/>
      <c r="L42" s="63">
        <f t="shared" si="0"/>
      </c>
      <c r="M42" s="131"/>
      <c r="N42" s="130"/>
      <c r="O42" s="130"/>
      <c r="P42" s="135"/>
      <c r="Q42" s="111">
        <f t="shared" si="1"/>
      </c>
      <c r="R42" s="132"/>
      <c r="S42" s="58">
        <f t="shared" si="2"/>
      </c>
    </row>
    <row r="43" spans="1:19" ht="15.75" customHeight="1">
      <c r="A43" s="59" t="s">
        <v>30</v>
      </c>
      <c r="B43" s="139"/>
      <c r="C43" s="131"/>
      <c r="D43" s="132"/>
      <c r="E43" s="132"/>
      <c r="F43" s="132"/>
      <c r="G43" s="132"/>
      <c r="H43" s="132"/>
      <c r="I43" s="132"/>
      <c r="J43" s="132"/>
      <c r="K43" s="130"/>
      <c r="L43" s="63">
        <f t="shared" si="0"/>
      </c>
      <c r="M43" s="131"/>
      <c r="N43" s="130"/>
      <c r="O43" s="130"/>
      <c r="P43" s="135"/>
      <c r="Q43" s="66">
        <f t="shared" si="1"/>
      </c>
      <c r="R43" s="132"/>
      <c r="S43" s="58">
        <f t="shared" si="2"/>
      </c>
    </row>
    <row r="44" spans="1:19" ht="15.75" customHeight="1">
      <c r="A44" s="68" t="s">
        <v>31</v>
      </c>
      <c r="B44" s="139"/>
      <c r="C44" s="131"/>
      <c r="D44" s="132"/>
      <c r="E44" s="132"/>
      <c r="F44" s="132"/>
      <c r="G44" s="132"/>
      <c r="H44" s="132"/>
      <c r="I44" s="132"/>
      <c r="J44" s="132"/>
      <c r="K44" s="130"/>
      <c r="L44" s="63">
        <f>IF(C44+D44+E44+F44+G44+H44+I44+J44+K44=0,"",C44+D44+E44+F44+G44+H44+I44+J44+K44)</f>
      </c>
      <c r="M44" s="131"/>
      <c r="N44" s="130"/>
      <c r="O44" s="130"/>
      <c r="P44" s="135"/>
      <c r="Q44" s="75">
        <f t="shared" si="1"/>
      </c>
      <c r="R44" s="132"/>
      <c r="S44" s="58">
        <f t="shared" si="2"/>
      </c>
    </row>
    <row r="45" spans="1:19" ht="15.75" customHeight="1">
      <c r="A45" s="59" t="s">
        <v>32</v>
      </c>
      <c r="B45" s="139"/>
      <c r="C45" s="131"/>
      <c r="D45" s="132"/>
      <c r="E45" s="132"/>
      <c r="F45" s="132"/>
      <c r="G45" s="132"/>
      <c r="H45" s="132"/>
      <c r="I45" s="132"/>
      <c r="J45" s="132"/>
      <c r="K45" s="130"/>
      <c r="L45" s="63">
        <f>IF(C45+D45+E45+F45+G45+H45+I45+J45+K45=0,"",C45+D45+E45+F45+G45+H45+I45+J45+K45)</f>
      </c>
      <c r="M45" s="131"/>
      <c r="N45" s="130"/>
      <c r="O45" s="130"/>
      <c r="P45" s="135"/>
      <c r="Q45" s="111">
        <f t="shared" si="1"/>
      </c>
      <c r="R45" s="132"/>
      <c r="S45" s="58">
        <f t="shared" si="2"/>
      </c>
    </row>
    <row r="46" spans="1:19" ht="15.75" customHeight="1" thickBot="1">
      <c r="A46" s="69" t="s">
        <v>33</v>
      </c>
      <c r="B46" s="139"/>
      <c r="C46" s="70"/>
      <c r="D46" s="71"/>
      <c r="E46" s="71"/>
      <c r="F46" s="71"/>
      <c r="G46" s="71"/>
      <c r="H46" s="71"/>
      <c r="I46" s="71"/>
      <c r="J46" s="71"/>
      <c r="K46" s="71"/>
      <c r="L46" s="72">
        <f>IF(C46+D46+E46+F46+G46+H46+I46+J46+K46=0,"",C46+D46+E46+F46+G46+H46+I46+J46+K46)</f>
      </c>
      <c r="M46" s="73"/>
      <c r="N46" s="71"/>
      <c r="O46" s="71"/>
      <c r="P46" s="74"/>
      <c r="Q46" s="157">
        <f t="shared" si="1"/>
      </c>
      <c r="R46" s="76"/>
      <c r="S46" s="58">
        <f t="shared" si="2"/>
      </c>
    </row>
    <row r="47" spans="1:19" s="81" customFormat="1" ht="15.75" customHeight="1" thickBot="1">
      <c r="A47" s="200" t="s">
        <v>61</v>
      </c>
      <c r="B47" s="201"/>
      <c r="C47" s="78" t="str">
        <f aca="true" t="shared" si="3" ref="C47:R47">IF(SUM(C16:C46)=0,"0",SUM(C16:C46))</f>
        <v>0</v>
      </c>
      <c r="D47" s="79" t="str">
        <f t="shared" si="3"/>
        <v>0</v>
      </c>
      <c r="E47" s="79" t="str">
        <f t="shared" si="3"/>
        <v>0</v>
      </c>
      <c r="F47" s="79" t="str">
        <f t="shared" si="3"/>
        <v>0</v>
      </c>
      <c r="G47" s="79" t="str">
        <f t="shared" si="3"/>
        <v>0</v>
      </c>
      <c r="H47" s="79" t="str">
        <f t="shared" si="3"/>
        <v>0</v>
      </c>
      <c r="I47" s="79" t="str">
        <f t="shared" si="3"/>
        <v>0</v>
      </c>
      <c r="J47" s="79" t="str">
        <f t="shared" si="3"/>
        <v>0</v>
      </c>
      <c r="K47" s="56" t="str">
        <f t="shared" si="3"/>
        <v>0</v>
      </c>
      <c r="L47" s="56" t="str">
        <f t="shared" si="3"/>
        <v>0</v>
      </c>
      <c r="M47" s="126" t="str">
        <f t="shared" si="3"/>
        <v>0</v>
      </c>
      <c r="N47" s="127" t="str">
        <f t="shared" si="3"/>
        <v>0</v>
      </c>
      <c r="O47" s="79" t="str">
        <f t="shared" si="3"/>
        <v>0</v>
      </c>
      <c r="P47" s="79" t="str">
        <f t="shared" si="3"/>
        <v>0</v>
      </c>
      <c r="Q47" s="79" t="str">
        <f t="shared" si="3"/>
        <v>0</v>
      </c>
      <c r="R47" s="80" t="str">
        <f t="shared" si="3"/>
        <v>0</v>
      </c>
      <c r="S47" s="181"/>
    </row>
    <row r="48" spans="1:19" s="81" customFormat="1" ht="15.75" customHeight="1">
      <c r="A48" s="223" t="s">
        <v>52</v>
      </c>
      <c r="B48" s="224"/>
      <c r="C48" s="82">
        <v>0.25</v>
      </c>
      <c r="D48" s="83">
        <v>0.5</v>
      </c>
      <c r="E48" s="83">
        <v>0.5</v>
      </c>
      <c r="F48" s="83">
        <v>0.75</v>
      </c>
      <c r="G48" s="83">
        <v>0.75</v>
      </c>
      <c r="H48" s="83">
        <v>1</v>
      </c>
      <c r="I48" s="83">
        <v>1</v>
      </c>
      <c r="J48" s="83">
        <v>1</v>
      </c>
      <c r="K48" s="83">
        <v>1</v>
      </c>
      <c r="L48" s="84"/>
      <c r="M48" s="85">
        <v>0.25</v>
      </c>
      <c r="N48" s="83">
        <v>0.5</v>
      </c>
      <c r="O48" s="83">
        <v>0.75</v>
      </c>
      <c r="P48" s="86">
        <v>1</v>
      </c>
      <c r="Q48" s="84"/>
      <c r="R48" s="84"/>
      <c r="S48" s="184" t="s">
        <v>64</v>
      </c>
    </row>
    <row r="49" spans="1:19" s="81" customFormat="1" ht="15.75" customHeight="1" thickBot="1">
      <c r="A49" s="225" t="s">
        <v>60</v>
      </c>
      <c r="B49" s="226"/>
      <c r="C49" s="87">
        <f>IF(C47="","",(C47*C48))</f>
        <v>0</v>
      </c>
      <c r="D49" s="88">
        <f aca="true" t="shared" si="4" ref="D49:P49">IF(D47="","",(D47*D48))</f>
        <v>0</v>
      </c>
      <c r="E49" s="88">
        <f t="shared" si="4"/>
        <v>0</v>
      </c>
      <c r="F49" s="88">
        <f t="shared" si="4"/>
        <v>0</v>
      </c>
      <c r="G49" s="89">
        <f t="shared" si="4"/>
        <v>0</v>
      </c>
      <c r="H49" s="89">
        <f t="shared" si="4"/>
        <v>0</v>
      </c>
      <c r="I49" s="88">
        <f t="shared" si="4"/>
        <v>0</v>
      </c>
      <c r="J49" s="88">
        <f t="shared" si="4"/>
        <v>0</v>
      </c>
      <c r="K49" s="89">
        <f t="shared" si="4"/>
        <v>0</v>
      </c>
      <c r="L49" s="175"/>
      <c r="M49" s="90">
        <f t="shared" si="4"/>
        <v>0</v>
      </c>
      <c r="N49" s="91">
        <f>IF(N47="","",(N47*N48))</f>
        <v>0</v>
      </c>
      <c r="O49" s="91">
        <f t="shared" si="4"/>
        <v>0</v>
      </c>
      <c r="P49" s="91">
        <f t="shared" si="4"/>
        <v>0</v>
      </c>
      <c r="Q49" s="176"/>
      <c r="R49" s="178"/>
      <c r="S49" s="183">
        <f>IF(N50+P50=0,"",N50+P50)</f>
      </c>
    </row>
    <row r="50" spans="1:19" s="81" customFormat="1" ht="15.75" customHeight="1" thickBot="1">
      <c r="A50" s="213" t="s">
        <v>75</v>
      </c>
      <c r="B50" s="214"/>
      <c r="C50" s="214"/>
      <c r="D50" s="214"/>
      <c r="E50" s="214"/>
      <c r="F50" s="214"/>
      <c r="G50" s="214"/>
      <c r="H50" s="215"/>
      <c r="I50" s="258" t="s">
        <v>62</v>
      </c>
      <c r="J50" s="259"/>
      <c r="K50" s="259"/>
      <c r="L50" s="259"/>
      <c r="M50" s="270"/>
      <c r="N50" s="92">
        <f>SUM(C49:K49)</f>
        <v>0</v>
      </c>
      <c r="O50" s="93">
        <f>SUM(M49:P49)</f>
        <v>0</v>
      </c>
      <c r="P50" s="94">
        <f>IF(R47&gt;O50,O50,R47)</f>
        <v>0</v>
      </c>
      <c r="Q50" s="227" t="s">
        <v>76</v>
      </c>
      <c r="R50" s="228"/>
      <c r="S50" s="182">
        <f>IF(I50="Yes",S49*6/7,"")</f>
      </c>
    </row>
    <row r="51" spans="1:19" s="81" customFormat="1" ht="3.75" customHeight="1">
      <c r="A51" s="95"/>
      <c r="B51" s="95"/>
      <c r="C51" s="95"/>
      <c r="D51" s="95"/>
      <c r="E51" s="95"/>
      <c r="F51" s="95"/>
      <c r="G51" s="95"/>
      <c r="H51" s="95"/>
      <c r="I51" s="95"/>
      <c r="J51" s="95"/>
      <c r="K51" s="95"/>
      <c r="L51" s="95"/>
      <c r="M51" s="96"/>
      <c r="N51" s="96"/>
      <c r="O51" s="96"/>
      <c r="P51" s="97"/>
      <c r="Q51" s="95"/>
      <c r="R51" s="95"/>
      <c r="S51" s="98"/>
    </row>
    <row r="52" spans="1:19" s="106" customFormat="1" ht="15.75" customHeight="1">
      <c r="A52" s="39"/>
      <c r="B52" s="39"/>
      <c r="C52" s="99"/>
      <c r="D52" s="99"/>
      <c r="E52" s="99"/>
      <c r="F52" s="99"/>
      <c r="G52" s="99"/>
      <c r="H52" s="99"/>
      <c r="I52" s="100" t="s">
        <v>63</v>
      </c>
      <c r="J52" s="100"/>
      <c r="K52" s="101"/>
      <c r="L52" s="101"/>
      <c r="M52" s="102"/>
      <c r="N52" s="102"/>
      <c r="O52" s="102"/>
      <c r="P52" s="103"/>
      <c r="Q52" s="104"/>
      <c r="R52" s="104"/>
      <c r="S52" s="105"/>
    </row>
    <row r="53" spans="9:10" ht="7.5" customHeight="1">
      <c r="I53" s="100"/>
      <c r="J53" s="100"/>
    </row>
    <row r="54" spans="1:19" ht="17.25" customHeight="1">
      <c r="A54" s="197" t="s">
        <v>78</v>
      </c>
      <c r="B54" s="197"/>
      <c r="C54" s="197"/>
      <c r="D54" s="197"/>
      <c r="E54" s="197"/>
      <c r="F54" s="197"/>
      <c r="G54" s="197"/>
      <c r="H54" s="197"/>
      <c r="I54" s="197"/>
      <c r="J54" s="197"/>
      <c r="K54" s="197"/>
      <c r="L54" s="197"/>
      <c r="M54" s="197"/>
      <c r="N54" s="197"/>
      <c r="O54" s="197"/>
      <c r="P54" s="197"/>
      <c r="Q54" s="197"/>
      <c r="R54" s="197"/>
      <c r="S54" s="197"/>
    </row>
    <row r="55" spans="1:19" ht="17.25" customHeight="1">
      <c r="A55" s="197" t="s">
        <v>79</v>
      </c>
      <c r="B55" s="197"/>
      <c r="C55" s="197"/>
      <c r="D55" s="197"/>
      <c r="E55" s="197"/>
      <c r="F55" s="197"/>
      <c r="G55" s="197"/>
      <c r="H55" s="197"/>
      <c r="I55" s="197"/>
      <c r="J55" s="197"/>
      <c r="K55" s="197"/>
      <c r="L55" s="197"/>
      <c r="M55" s="197"/>
      <c r="N55" s="197"/>
      <c r="O55" s="197"/>
      <c r="P55" s="197"/>
      <c r="Q55" s="197"/>
      <c r="R55" s="197"/>
      <c r="S55" s="197"/>
    </row>
    <row r="56" spans="1:19" ht="17.25" customHeight="1">
      <c r="A56" s="198" t="s">
        <v>118</v>
      </c>
      <c r="B56" s="198"/>
      <c r="C56" s="198"/>
      <c r="D56" s="198"/>
      <c r="E56" s="198"/>
      <c r="F56" s="198"/>
      <c r="G56" s="198"/>
      <c r="H56" s="198"/>
      <c r="I56" s="198"/>
      <c r="J56" s="198"/>
      <c r="K56" s="198"/>
      <c r="L56" s="198"/>
      <c r="M56" s="198"/>
      <c r="N56" s="198"/>
      <c r="O56" s="198"/>
      <c r="P56" s="198"/>
      <c r="Q56" s="198"/>
      <c r="R56" s="198"/>
      <c r="S56" s="198"/>
    </row>
    <row r="57" spans="1:19" ht="17.25" customHeight="1">
      <c r="A57" s="199" t="s">
        <v>123</v>
      </c>
      <c r="B57" s="199"/>
      <c r="C57" s="199"/>
      <c r="D57" s="199"/>
      <c r="E57" s="199"/>
      <c r="F57" s="199"/>
      <c r="G57" s="199"/>
      <c r="H57" s="199"/>
      <c r="I57" s="199"/>
      <c r="J57" s="199"/>
      <c r="K57" s="199"/>
      <c r="L57" s="199"/>
      <c r="M57" s="199"/>
      <c r="N57" s="199"/>
      <c r="O57" s="199"/>
      <c r="P57" s="199"/>
      <c r="Q57" s="199"/>
      <c r="R57" s="199"/>
      <c r="S57" s="199"/>
    </row>
    <row r="58" spans="1:19" ht="17.25" customHeight="1">
      <c r="A58" s="199" t="s">
        <v>133</v>
      </c>
      <c r="B58" s="199"/>
      <c r="C58" s="199"/>
      <c r="D58" s="199"/>
      <c r="E58" s="199"/>
      <c r="F58" s="199"/>
      <c r="G58" s="199"/>
      <c r="H58" s="199"/>
      <c r="I58" s="199"/>
      <c r="J58" s="199"/>
      <c r="K58" s="199"/>
      <c r="L58" s="199"/>
      <c r="M58" s="199"/>
      <c r="N58" s="199"/>
      <c r="O58" s="199"/>
      <c r="P58" s="199"/>
      <c r="Q58" s="199"/>
      <c r="R58" s="199"/>
      <c r="S58" s="199"/>
    </row>
    <row r="59" spans="1:19" ht="17.25" customHeight="1">
      <c r="A59" s="198"/>
      <c r="B59" s="198"/>
      <c r="C59" s="198"/>
      <c r="D59" s="198"/>
      <c r="E59" s="198"/>
      <c r="F59" s="198"/>
      <c r="G59" s="198"/>
      <c r="H59" s="198"/>
      <c r="I59" s="198"/>
      <c r="J59" s="198"/>
      <c r="K59" s="198"/>
      <c r="L59" s="198"/>
      <c r="M59" s="198"/>
      <c r="N59" s="198"/>
      <c r="O59" s="198"/>
      <c r="P59" s="198"/>
      <c r="Q59" s="198"/>
      <c r="R59" s="198"/>
      <c r="S59" s="198"/>
    </row>
    <row r="60" spans="1:19" ht="17.25" customHeight="1">
      <c r="A60" s="222"/>
      <c r="B60" s="222"/>
      <c r="C60" s="222"/>
      <c r="D60" s="222"/>
      <c r="E60" s="222"/>
      <c r="F60" s="222"/>
      <c r="G60" s="222"/>
      <c r="H60" s="222"/>
      <c r="I60" s="222"/>
      <c r="J60" s="222"/>
      <c r="K60" s="222"/>
      <c r="L60" s="222"/>
      <c r="M60" s="222"/>
      <c r="N60" s="222"/>
      <c r="O60" s="222"/>
      <c r="P60" s="222"/>
      <c r="Q60" s="222"/>
      <c r="R60" s="222"/>
      <c r="S60" s="222"/>
    </row>
  </sheetData>
  <sheetProtection/>
  <mergeCells count="28">
    <mergeCell ref="A1:S1"/>
    <mergeCell ref="A2:S2"/>
    <mergeCell ref="A4:C4"/>
    <mergeCell ref="D4:Q4"/>
    <mergeCell ref="A5:C5"/>
    <mergeCell ref="A49:B49"/>
    <mergeCell ref="A47:B47"/>
    <mergeCell ref="D5:Q5"/>
    <mergeCell ref="D7:Q7"/>
    <mergeCell ref="A54:S54"/>
    <mergeCell ref="A48:B48"/>
    <mergeCell ref="Q50:R50"/>
    <mergeCell ref="A60:S60"/>
    <mergeCell ref="A56:S56"/>
    <mergeCell ref="A57:S57"/>
    <mergeCell ref="A58:S58"/>
    <mergeCell ref="A59:S59"/>
    <mergeCell ref="A55:S55"/>
    <mergeCell ref="A50:H50"/>
    <mergeCell ref="A10:C10"/>
    <mergeCell ref="I10:L10"/>
    <mergeCell ref="A7:C7"/>
    <mergeCell ref="S14:S15"/>
    <mergeCell ref="A12:E12"/>
    <mergeCell ref="A14:B14"/>
    <mergeCell ref="C14:L14"/>
    <mergeCell ref="M14:R14"/>
    <mergeCell ref="I50:M50"/>
  </mergeCells>
  <conditionalFormatting sqref="L47 Q47:S47 I51:J53 S48:S52 P50:P51 B16:B46 C16:C49 D47:K48 S16:S46 M47:P48 D49:R49 D16:Q46 I50">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K52:L52 I50:I51 J51">
      <formula1>"Yes,No"</formula1>
    </dataValidation>
    <dataValidation type="whole" operator="greaterThanOrEqual" allowBlank="1" showErrorMessage="1" imeMode="off" sqref="C16:K46 M16:P46 R16:R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2.xml><?xml version="1.0" encoding="utf-8"?>
<worksheet xmlns="http://schemas.openxmlformats.org/spreadsheetml/2006/main" xmlns:r="http://schemas.openxmlformats.org/officeDocument/2006/relationships">
  <dimension ref="A1:S60"/>
  <sheetViews>
    <sheetView zoomScalePageLayoutView="0" workbookViewId="0" topLeftCell="A40">
      <selection activeCell="U59" sqref="U59"/>
    </sheetView>
  </sheetViews>
  <sheetFormatPr defaultColWidth="9.00390625" defaultRowHeight="13.5"/>
  <cols>
    <col min="1" max="1" width="7.50390625" style="40" customWidth="1"/>
    <col min="2" max="2" width="4.00390625" style="2" customWidth="1"/>
    <col min="3" max="3" width="7.375" style="2" customWidth="1"/>
    <col min="4" max="4" width="7.25390625" style="3" customWidth="1"/>
    <col min="5" max="19" width="7.25390625" style="2" customWidth="1"/>
    <col min="20" max="16384" width="9.00390625" style="1" customWidth="1"/>
  </cols>
  <sheetData>
    <row r="1" spans="1:19" ht="22.5" customHeight="1">
      <c r="A1" s="202" t="s">
        <v>66</v>
      </c>
      <c r="B1" s="202"/>
      <c r="C1" s="202"/>
      <c r="D1" s="202"/>
      <c r="E1" s="202"/>
      <c r="F1" s="202"/>
      <c r="G1" s="202"/>
      <c r="H1" s="202"/>
      <c r="I1" s="202"/>
      <c r="J1" s="202"/>
      <c r="K1" s="202"/>
      <c r="L1" s="202"/>
      <c r="M1" s="202"/>
      <c r="N1" s="202"/>
      <c r="O1" s="202"/>
      <c r="P1" s="202"/>
      <c r="Q1" s="202"/>
      <c r="R1" s="202"/>
      <c r="S1" s="202"/>
    </row>
    <row r="2" spans="1:19" ht="16.5" customHeight="1">
      <c r="A2" s="212" t="s">
        <v>113</v>
      </c>
      <c r="B2" s="212"/>
      <c r="C2" s="212"/>
      <c r="D2" s="212"/>
      <c r="E2" s="212"/>
      <c r="F2" s="212"/>
      <c r="G2" s="212"/>
      <c r="H2" s="212"/>
      <c r="I2" s="212"/>
      <c r="J2" s="212"/>
      <c r="K2" s="212"/>
      <c r="L2" s="212"/>
      <c r="M2" s="212"/>
      <c r="N2" s="212"/>
      <c r="O2" s="212"/>
      <c r="P2" s="212"/>
      <c r="Q2" s="212"/>
      <c r="R2" s="212"/>
      <c r="S2" s="212"/>
    </row>
    <row r="3" spans="1:19" s="33" customFormat="1" ht="7.5" customHeight="1">
      <c r="A3" s="31"/>
      <c r="B3" s="31"/>
      <c r="C3" s="31"/>
      <c r="D3" s="31"/>
      <c r="E3" s="31"/>
      <c r="F3" s="31"/>
      <c r="G3" s="31"/>
      <c r="H3" s="31"/>
      <c r="I3" s="31"/>
      <c r="J3" s="31"/>
      <c r="K3" s="31"/>
      <c r="L3" s="31"/>
      <c r="M3" s="31"/>
      <c r="N3" s="31"/>
      <c r="O3" s="32"/>
      <c r="P3" s="32"/>
      <c r="Q3" s="32"/>
      <c r="R3" s="32"/>
      <c r="S3" s="32"/>
    </row>
    <row r="4" spans="1:19" s="33" customFormat="1" ht="13.5">
      <c r="A4" s="190" t="s">
        <v>58</v>
      </c>
      <c r="B4" s="190"/>
      <c r="C4" s="190"/>
      <c r="D4" s="190">
        <f>'4月分'!D4</f>
        <v>0</v>
      </c>
      <c r="E4" s="190"/>
      <c r="F4" s="190"/>
      <c r="G4" s="190"/>
      <c r="H4" s="190"/>
      <c r="I4" s="190"/>
      <c r="J4" s="190"/>
      <c r="K4" s="190"/>
      <c r="L4" s="190"/>
      <c r="M4" s="190"/>
      <c r="N4" s="190"/>
      <c r="O4" s="190"/>
      <c r="P4" s="190"/>
      <c r="Q4" s="190"/>
      <c r="R4" s="32"/>
      <c r="S4" s="32"/>
    </row>
    <row r="5" spans="1:19" s="33" customFormat="1" ht="13.5">
      <c r="A5" s="190" t="s">
        <v>67</v>
      </c>
      <c r="B5" s="190"/>
      <c r="C5" s="190"/>
      <c r="D5" s="190">
        <f>'4月分'!D5</f>
        <v>0</v>
      </c>
      <c r="E5" s="190"/>
      <c r="F5" s="190"/>
      <c r="G5" s="190"/>
      <c r="H5" s="190"/>
      <c r="I5" s="190"/>
      <c r="J5" s="190"/>
      <c r="K5" s="190"/>
      <c r="L5" s="190"/>
      <c r="M5" s="190"/>
      <c r="N5" s="190"/>
      <c r="O5" s="190"/>
      <c r="P5" s="190"/>
      <c r="Q5" s="190"/>
      <c r="R5" s="32"/>
      <c r="S5" s="32"/>
    </row>
    <row r="6" spans="1:19" s="33" customFormat="1" ht="13.5">
      <c r="A6" s="34"/>
      <c r="B6" s="34"/>
      <c r="C6" s="34"/>
      <c r="D6" s="34"/>
      <c r="E6" s="34"/>
      <c r="F6" s="34"/>
      <c r="G6" s="34"/>
      <c r="H6" s="34"/>
      <c r="I6" s="34"/>
      <c r="J6" s="34"/>
      <c r="K6" s="34"/>
      <c r="L6" s="34"/>
      <c r="M6" s="34"/>
      <c r="N6" s="34"/>
      <c r="O6" s="32"/>
      <c r="P6" s="32"/>
      <c r="Q6" s="32"/>
      <c r="R6" s="32"/>
      <c r="S6" s="32"/>
    </row>
    <row r="7" spans="1:19" s="33" customFormat="1" ht="13.5">
      <c r="A7" s="261" t="s">
        <v>114</v>
      </c>
      <c r="B7" s="262"/>
      <c r="C7" s="263"/>
      <c r="D7" s="208" t="s">
        <v>90</v>
      </c>
      <c r="E7" s="208"/>
      <c r="F7" s="208"/>
      <c r="G7" s="208"/>
      <c r="H7" s="208"/>
      <c r="I7" s="208"/>
      <c r="J7" s="208"/>
      <c r="K7" s="208"/>
      <c r="L7" s="208"/>
      <c r="M7" s="208"/>
      <c r="N7" s="208"/>
      <c r="O7" s="208"/>
      <c r="P7" s="208"/>
      <c r="Q7" s="208"/>
      <c r="R7" s="32"/>
      <c r="S7" s="32"/>
    </row>
    <row r="8" spans="1:19" s="33" customFormat="1" ht="13.5">
      <c r="A8" s="38"/>
      <c r="B8" s="38"/>
      <c r="C8" s="38"/>
      <c r="D8" s="144"/>
      <c r="E8" s="144"/>
      <c r="F8" s="144"/>
      <c r="G8" s="144"/>
      <c r="H8" s="144"/>
      <c r="I8" s="144"/>
      <c r="J8" s="144"/>
      <c r="K8" s="144"/>
      <c r="L8" s="144"/>
      <c r="M8" s="144"/>
      <c r="N8" s="144"/>
      <c r="O8" s="144"/>
      <c r="P8" s="144"/>
      <c r="Q8" s="144"/>
      <c r="R8" s="32"/>
      <c r="S8" s="32"/>
    </row>
    <row r="9" spans="1:19" s="33" customFormat="1" ht="13.5">
      <c r="A9" s="34"/>
      <c r="B9" s="32"/>
      <c r="C9" s="32"/>
      <c r="D9" s="32"/>
      <c r="E9" s="32"/>
      <c r="F9" s="32"/>
      <c r="G9" s="32"/>
      <c r="H9" s="32"/>
      <c r="I9" s="32"/>
      <c r="J9" s="32"/>
      <c r="K9" s="32"/>
      <c r="L9" s="32"/>
      <c r="M9" s="32"/>
      <c r="N9" s="32"/>
      <c r="O9" s="32"/>
      <c r="P9" s="32"/>
      <c r="Q9" s="32"/>
      <c r="R9" s="32"/>
      <c r="S9" s="32"/>
    </row>
    <row r="10" spans="1:19" s="33" customFormat="1" ht="13.5">
      <c r="A10" s="190" t="s">
        <v>68</v>
      </c>
      <c r="B10" s="190"/>
      <c r="C10" s="190"/>
      <c r="D10" s="140"/>
      <c r="E10" s="36" t="s">
        <v>49</v>
      </c>
      <c r="F10" s="144"/>
      <c r="G10" s="32"/>
      <c r="H10" s="32"/>
      <c r="I10" s="190" t="s">
        <v>69</v>
      </c>
      <c r="J10" s="190"/>
      <c r="K10" s="190"/>
      <c r="L10" s="190"/>
      <c r="M10" s="141"/>
      <c r="N10" s="150"/>
      <c r="O10" s="36" t="s">
        <v>0</v>
      </c>
      <c r="P10" s="32"/>
      <c r="Q10" s="32"/>
      <c r="R10" s="32"/>
      <c r="S10" s="32"/>
    </row>
    <row r="11" spans="1:19" s="33" customFormat="1" ht="14.25" thickBot="1">
      <c r="A11" s="38"/>
      <c r="B11" s="38"/>
      <c r="C11" s="38"/>
      <c r="D11" s="39"/>
      <c r="E11" s="39"/>
      <c r="F11" s="39"/>
      <c r="G11" s="32"/>
      <c r="H11" s="32"/>
      <c r="I11" s="32"/>
      <c r="J11" s="32"/>
      <c r="K11" s="32"/>
      <c r="L11" s="32"/>
      <c r="M11" s="32"/>
      <c r="N11" s="32"/>
      <c r="O11" s="32"/>
      <c r="P11" s="32"/>
      <c r="Q11" s="32"/>
      <c r="R11" s="32"/>
      <c r="S11" s="32"/>
    </row>
    <row r="12" spans="1:19" s="33" customFormat="1" ht="14.25" thickBot="1">
      <c r="A12" s="267" t="s">
        <v>110</v>
      </c>
      <c r="B12" s="268"/>
      <c r="C12" s="268"/>
      <c r="D12" s="268"/>
      <c r="E12" s="269"/>
      <c r="F12" s="146"/>
      <c r="G12" s="39"/>
      <c r="H12" s="39"/>
      <c r="I12" s="32"/>
      <c r="J12" s="32"/>
      <c r="K12" s="32"/>
      <c r="L12" s="32"/>
      <c r="M12" s="32"/>
      <c r="N12" s="32"/>
      <c r="O12" s="32"/>
      <c r="P12" s="32"/>
      <c r="Q12" s="32"/>
      <c r="R12" s="32"/>
      <c r="S12" s="32"/>
    </row>
    <row r="13" spans="1:19" s="33" customFormat="1" ht="7.5" customHeight="1" thickBot="1">
      <c r="A13" s="40"/>
      <c r="B13" s="2"/>
      <c r="C13" s="2"/>
      <c r="D13" s="3"/>
      <c r="E13" s="2"/>
      <c r="F13" s="2"/>
      <c r="G13" s="2"/>
      <c r="H13" s="2"/>
      <c r="I13" s="2"/>
      <c r="J13" s="2"/>
      <c r="K13" s="2"/>
      <c r="L13" s="2"/>
      <c r="M13" s="2"/>
      <c r="N13" s="2"/>
      <c r="O13" s="2"/>
      <c r="P13" s="2"/>
      <c r="Q13" s="2"/>
      <c r="R13" s="2"/>
      <c r="S13" s="2"/>
    </row>
    <row r="14" spans="1:19" s="5" customFormat="1" ht="15" customHeight="1">
      <c r="A14" s="203"/>
      <c r="B14" s="204"/>
      <c r="C14" s="205" t="s">
        <v>71</v>
      </c>
      <c r="D14" s="206"/>
      <c r="E14" s="206"/>
      <c r="F14" s="206"/>
      <c r="G14" s="206"/>
      <c r="H14" s="206"/>
      <c r="I14" s="206"/>
      <c r="J14" s="206"/>
      <c r="K14" s="206"/>
      <c r="L14" s="207"/>
      <c r="M14" s="217" t="s">
        <v>72</v>
      </c>
      <c r="N14" s="218"/>
      <c r="O14" s="219"/>
      <c r="P14" s="219"/>
      <c r="Q14" s="219"/>
      <c r="R14" s="219"/>
      <c r="S14" s="220" t="s">
        <v>2</v>
      </c>
    </row>
    <row r="15" spans="1:19" s="5" customFormat="1" ht="52.5" customHeight="1" thickBot="1">
      <c r="A15" s="41" t="s">
        <v>73</v>
      </c>
      <c r="B15" s="42" t="s">
        <v>34</v>
      </c>
      <c r="C15" s="43" t="s">
        <v>128</v>
      </c>
      <c r="D15" s="44" t="s">
        <v>1</v>
      </c>
      <c r="E15" s="44" t="s">
        <v>94</v>
      </c>
      <c r="F15" s="44" t="s">
        <v>95</v>
      </c>
      <c r="G15" s="44" t="s">
        <v>96</v>
      </c>
      <c r="H15" s="44" t="s">
        <v>97</v>
      </c>
      <c r="I15" s="44" t="s">
        <v>98</v>
      </c>
      <c r="J15" s="44" t="s">
        <v>99</v>
      </c>
      <c r="K15" s="45" t="s">
        <v>87</v>
      </c>
      <c r="L15" s="46" t="s">
        <v>74</v>
      </c>
      <c r="M15" s="43" t="s">
        <v>115</v>
      </c>
      <c r="N15" s="45" t="s">
        <v>129</v>
      </c>
      <c r="O15" s="45" t="s">
        <v>116</v>
      </c>
      <c r="P15" s="47" t="s">
        <v>127</v>
      </c>
      <c r="Q15" s="48" t="s">
        <v>74</v>
      </c>
      <c r="R15" s="44" t="s">
        <v>117</v>
      </c>
      <c r="S15" s="221"/>
    </row>
    <row r="16" spans="1:19" ht="15.75" customHeight="1">
      <c r="A16" s="49" t="s">
        <v>3</v>
      </c>
      <c r="B16" s="138"/>
      <c r="C16" s="129"/>
      <c r="D16" s="129"/>
      <c r="E16" s="129"/>
      <c r="F16" s="129"/>
      <c r="G16" s="129"/>
      <c r="H16" s="129"/>
      <c r="I16" s="129"/>
      <c r="J16" s="129"/>
      <c r="K16" s="129"/>
      <c r="L16" s="147">
        <f>IF(C16+D16+E16+F16+G16+H16+I16+J16+K16=0,"",C16+D16+E16+F16+G16+H16+I16+J16+K16)</f>
      </c>
      <c r="M16" s="133"/>
      <c r="N16" s="129"/>
      <c r="O16" s="129"/>
      <c r="P16" s="134"/>
      <c r="Q16" s="56">
        <f>IF(M16+N16+O16+P16=0,"",M16+N16+O16+P16)</f>
      </c>
      <c r="R16" s="136"/>
      <c r="S16" s="58">
        <f>IF(C16+D16+E16+F16+G16+H16+I16+J16+K16+M16+N16+O16+P16=0,"",C16+D16+E16+F16+G16+H16+I16+J16+K16+M16+N16+O16+P16)</f>
      </c>
    </row>
    <row r="17" spans="1:19" ht="15.75" customHeight="1">
      <c r="A17" s="59" t="s">
        <v>4</v>
      </c>
      <c r="B17" s="139"/>
      <c r="C17" s="130"/>
      <c r="D17" s="130"/>
      <c r="E17" s="130"/>
      <c r="F17" s="130"/>
      <c r="G17" s="130"/>
      <c r="H17" s="130"/>
      <c r="I17" s="130"/>
      <c r="J17" s="130"/>
      <c r="K17" s="130"/>
      <c r="L17" s="63">
        <f aca="true" t="shared" si="0" ref="L17:L46">IF(C17+D17+E17+F17+G17+H17+I17+J17+K17=0,"",C17+D17+E17+F17+G17+H17+I17+J17+K17)</f>
      </c>
      <c r="M17" s="131"/>
      <c r="N17" s="130"/>
      <c r="O17" s="130"/>
      <c r="P17" s="135"/>
      <c r="Q17" s="66">
        <f aca="true" t="shared" si="1" ref="Q17:Q46">IF(M17+N17+O17+P17=0,"",M17+N17+O17+P17)</f>
      </c>
      <c r="R17" s="132"/>
      <c r="S17" s="58">
        <f aca="true" t="shared" si="2" ref="S17:S46">IF(C17+D17+E17+F17+G17+H17+I17+J17+K17+M17+N17+O17+P17=0,"",C17+D17+E17+F17+G17+H17+I17+J17+K17+M17+N17+O17+P17)</f>
      </c>
    </row>
    <row r="18" spans="1:19" ht="15.75" customHeight="1">
      <c r="A18" s="68" t="s">
        <v>5</v>
      </c>
      <c r="B18" s="139"/>
      <c r="C18" s="131"/>
      <c r="D18" s="132"/>
      <c r="E18" s="132"/>
      <c r="F18" s="132"/>
      <c r="G18" s="132"/>
      <c r="H18" s="132"/>
      <c r="I18" s="132"/>
      <c r="J18" s="132"/>
      <c r="K18" s="130"/>
      <c r="L18" s="63">
        <f>IF(C18+D18+E18+F18+G18+H18+I18+J18+K18=0,"",C18+D18+E18+F18+G18+H18+I18+J18+K18)</f>
      </c>
      <c r="M18" s="131"/>
      <c r="N18" s="130"/>
      <c r="O18" s="130"/>
      <c r="P18" s="135"/>
      <c r="Q18" s="66">
        <f t="shared" si="1"/>
      </c>
      <c r="R18" s="132"/>
      <c r="S18" s="58">
        <f>IF(C18+D18+E18+F18+G18+H18+I18+J18+K18+M18+N18+O18+P18=0,"",C18+D18+E18+F18+G18+H18+I18+J18+K18+M18+N18+O18+P18)</f>
      </c>
    </row>
    <row r="19" spans="1:19" ht="15.75" customHeight="1">
      <c r="A19" s="59" t="s">
        <v>6</v>
      </c>
      <c r="B19" s="139"/>
      <c r="C19" s="131"/>
      <c r="D19" s="132"/>
      <c r="E19" s="132"/>
      <c r="F19" s="132"/>
      <c r="G19" s="132"/>
      <c r="H19" s="132"/>
      <c r="I19" s="132"/>
      <c r="J19" s="132"/>
      <c r="K19" s="130"/>
      <c r="L19" s="63">
        <f>IF(C19+D19+E19+F19+G19+H19+I19+J19+K19=0,"",C19+D19+E19+F19+G19+H19+I19+J19+K19)</f>
      </c>
      <c r="M19" s="131"/>
      <c r="N19" s="130"/>
      <c r="O19" s="130"/>
      <c r="P19" s="135"/>
      <c r="Q19" s="75">
        <f t="shared" si="1"/>
      </c>
      <c r="R19" s="132"/>
      <c r="S19" s="58">
        <f t="shared" si="2"/>
      </c>
    </row>
    <row r="20" spans="1:19" ht="15.75" customHeight="1">
      <c r="A20" s="68" t="s">
        <v>7</v>
      </c>
      <c r="B20" s="139"/>
      <c r="C20" s="131"/>
      <c r="D20" s="132"/>
      <c r="E20" s="132"/>
      <c r="F20" s="132"/>
      <c r="G20" s="132"/>
      <c r="H20" s="132"/>
      <c r="I20" s="132"/>
      <c r="J20" s="132"/>
      <c r="K20" s="130"/>
      <c r="L20" s="63">
        <f t="shared" si="0"/>
      </c>
      <c r="M20" s="131"/>
      <c r="N20" s="130"/>
      <c r="O20" s="130"/>
      <c r="P20" s="135"/>
      <c r="Q20" s="111">
        <f t="shared" si="1"/>
      </c>
      <c r="R20" s="132"/>
      <c r="S20" s="58">
        <f t="shared" si="2"/>
      </c>
    </row>
    <row r="21" spans="1:19" ht="15.75" customHeight="1">
      <c r="A21" s="59" t="s">
        <v>8</v>
      </c>
      <c r="B21" s="139"/>
      <c r="C21" s="131"/>
      <c r="D21" s="132"/>
      <c r="E21" s="132"/>
      <c r="F21" s="132"/>
      <c r="G21" s="132"/>
      <c r="H21" s="132"/>
      <c r="I21" s="132"/>
      <c r="J21" s="132"/>
      <c r="K21" s="130"/>
      <c r="L21" s="63">
        <f t="shared" si="0"/>
      </c>
      <c r="M21" s="131"/>
      <c r="N21" s="130"/>
      <c r="O21" s="130"/>
      <c r="P21" s="135"/>
      <c r="Q21" s="111">
        <f t="shared" si="1"/>
      </c>
      <c r="R21" s="132"/>
      <c r="S21" s="58">
        <f t="shared" si="2"/>
      </c>
    </row>
    <row r="22" spans="1:19" ht="15.75" customHeight="1">
      <c r="A22" s="68" t="s">
        <v>9</v>
      </c>
      <c r="B22" s="139"/>
      <c r="C22" s="131"/>
      <c r="D22" s="132"/>
      <c r="E22" s="132"/>
      <c r="F22" s="132"/>
      <c r="G22" s="132"/>
      <c r="H22" s="132"/>
      <c r="I22" s="132"/>
      <c r="J22" s="132"/>
      <c r="K22" s="130"/>
      <c r="L22" s="63">
        <f t="shared" si="0"/>
      </c>
      <c r="M22" s="131"/>
      <c r="N22" s="130"/>
      <c r="O22" s="130"/>
      <c r="P22" s="135"/>
      <c r="Q22" s="111">
        <f t="shared" si="1"/>
      </c>
      <c r="R22" s="132"/>
      <c r="S22" s="58">
        <f t="shared" si="2"/>
      </c>
    </row>
    <row r="23" spans="1:19" ht="15.75" customHeight="1">
      <c r="A23" s="59" t="s">
        <v>10</v>
      </c>
      <c r="B23" s="139"/>
      <c r="C23" s="131"/>
      <c r="D23" s="132"/>
      <c r="E23" s="132"/>
      <c r="F23" s="132"/>
      <c r="G23" s="132"/>
      <c r="H23" s="132"/>
      <c r="I23" s="132"/>
      <c r="J23" s="132"/>
      <c r="K23" s="130"/>
      <c r="L23" s="63">
        <f t="shared" si="0"/>
      </c>
      <c r="M23" s="131"/>
      <c r="N23" s="130"/>
      <c r="O23" s="130"/>
      <c r="P23" s="135"/>
      <c r="Q23" s="111">
        <f t="shared" si="1"/>
      </c>
      <c r="R23" s="132"/>
      <c r="S23" s="58">
        <f t="shared" si="2"/>
      </c>
    </row>
    <row r="24" spans="1:19" ht="15.75" customHeight="1">
      <c r="A24" s="68" t="s">
        <v>11</v>
      </c>
      <c r="B24" s="139"/>
      <c r="C24" s="131"/>
      <c r="D24" s="132"/>
      <c r="E24" s="132"/>
      <c r="F24" s="132"/>
      <c r="G24" s="132"/>
      <c r="H24" s="132"/>
      <c r="I24" s="132"/>
      <c r="J24" s="132"/>
      <c r="K24" s="130"/>
      <c r="L24" s="63">
        <f t="shared" si="0"/>
      </c>
      <c r="M24" s="131"/>
      <c r="N24" s="130"/>
      <c r="O24" s="130"/>
      <c r="P24" s="135"/>
      <c r="Q24" s="111">
        <f t="shared" si="1"/>
      </c>
      <c r="R24" s="132"/>
      <c r="S24" s="58">
        <f t="shared" si="2"/>
      </c>
    </row>
    <row r="25" spans="1:19" ht="15.75" customHeight="1">
      <c r="A25" s="59" t="s">
        <v>12</v>
      </c>
      <c r="B25" s="139"/>
      <c r="C25" s="131"/>
      <c r="D25" s="132"/>
      <c r="E25" s="132"/>
      <c r="F25" s="132"/>
      <c r="G25" s="132"/>
      <c r="H25" s="132"/>
      <c r="I25" s="132"/>
      <c r="J25" s="132"/>
      <c r="K25" s="130"/>
      <c r="L25" s="63">
        <f t="shared" si="0"/>
      </c>
      <c r="M25" s="131"/>
      <c r="N25" s="130"/>
      <c r="O25" s="130"/>
      <c r="P25" s="135"/>
      <c r="Q25" s="111">
        <f t="shared" si="1"/>
      </c>
      <c r="R25" s="132"/>
      <c r="S25" s="58">
        <f t="shared" si="2"/>
      </c>
    </row>
    <row r="26" spans="1:19" ht="15.75" customHeight="1">
      <c r="A26" s="68" t="s">
        <v>13</v>
      </c>
      <c r="B26" s="139"/>
      <c r="C26" s="131"/>
      <c r="D26" s="132"/>
      <c r="E26" s="132"/>
      <c r="F26" s="132"/>
      <c r="G26" s="132"/>
      <c r="H26" s="132"/>
      <c r="I26" s="132"/>
      <c r="J26" s="132"/>
      <c r="K26" s="130"/>
      <c r="L26" s="63">
        <f t="shared" si="0"/>
      </c>
      <c r="M26" s="131"/>
      <c r="N26" s="130"/>
      <c r="O26" s="130"/>
      <c r="P26" s="135"/>
      <c r="Q26" s="111">
        <f t="shared" si="1"/>
      </c>
      <c r="R26" s="132"/>
      <c r="S26" s="58">
        <f t="shared" si="2"/>
      </c>
    </row>
    <row r="27" spans="1:19" ht="15.75" customHeight="1">
      <c r="A27" s="59" t="s">
        <v>14</v>
      </c>
      <c r="B27" s="139"/>
      <c r="C27" s="131"/>
      <c r="D27" s="132"/>
      <c r="E27" s="132"/>
      <c r="F27" s="132"/>
      <c r="G27" s="132"/>
      <c r="H27" s="132"/>
      <c r="I27" s="132"/>
      <c r="J27" s="132"/>
      <c r="K27" s="130"/>
      <c r="L27" s="63">
        <f t="shared" si="0"/>
      </c>
      <c r="M27" s="131"/>
      <c r="N27" s="130"/>
      <c r="O27" s="130"/>
      <c r="P27" s="135"/>
      <c r="Q27" s="111">
        <f t="shared" si="1"/>
      </c>
      <c r="R27" s="132"/>
      <c r="S27" s="58">
        <f t="shared" si="2"/>
      </c>
    </row>
    <row r="28" spans="1:19" ht="15.75" customHeight="1">
      <c r="A28" s="68" t="s">
        <v>15</v>
      </c>
      <c r="B28" s="139"/>
      <c r="C28" s="131"/>
      <c r="D28" s="132"/>
      <c r="E28" s="132"/>
      <c r="F28" s="132"/>
      <c r="G28" s="132"/>
      <c r="H28" s="132"/>
      <c r="I28" s="132"/>
      <c r="J28" s="132"/>
      <c r="K28" s="130"/>
      <c r="L28" s="63">
        <f t="shared" si="0"/>
      </c>
      <c r="M28" s="131"/>
      <c r="N28" s="130"/>
      <c r="O28" s="130"/>
      <c r="P28" s="135"/>
      <c r="Q28" s="111">
        <f t="shared" si="1"/>
      </c>
      <c r="R28" s="132"/>
      <c r="S28" s="58">
        <f t="shared" si="2"/>
      </c>
    </row>
    <row r="29" spans="1:19" ht="15.75" customHeight="1">
      <c r="A29" s="59" t="s">
        <v>16</v>
      </c>
      <c r="B29" s="139"/>
      <c r="C29" s="131"/>
      <c r="D29" s="132"/>
      <c r="E29" s="132"/>
      <c r="F29" s="132"/>
      <c r="G29" s="132"/>
      <c r="H29" s="132"/>
      <c r="I29" s="132"/>
      <c r="J29" s="132"/>
      <c r="K29" s="130"/>
      <c r="L29" s="63">
        <f t="shared" si="0"/>
      </c>
      <c r="M29" s="131"/>
      <c r="N29" s="130"/>
      <c r="O29" s="130"/>
      <c r="P29" s="135"/>
      <c r="Q29" s="111">
        <f t="shared" si="1"/>
      </c>
      <c r="R29" s="132"/>
      <c r="S29" s="58">
        <f t="shared" si="2"/>
      </c>
    </row>
    <row r="30" spans="1:19" ht="15.75" customHeight="1">
      <c r="A30" s="68" t="s">
        <v>17</v>
      </c>
      <c r="B30" s="139"/>
      <c r="C30" s="131"/>
      <c r="D30" s="132"/>
      <c r="E30" s="132"/>
      <c r="F30" s="132"/>
      <c r="G30" s="132"/>
      <c r="H30" s="132"/>
      <c r="I30" s="132"/>
      <c r="J30" s="132"/>
      <c r="K30" s="130"/>
      <c r="L30" s="63">
        <f t="shared" si="0"/>
      </c>
      <c r="M30" s="131"/>
      <c r="N30" s="130"/>
      <c r="O30" s="130"/>
      <c r="P30" s="135"/>
      <c r="Q30" s="111">
        <f t="shared" si="1"/>
      </c>
      <c r="R30" s="132"/>
      <c r="S30" s="58">
        <f t="shared" si="2"/>
      </c>
    </row>
    <row r="31" spans="1:19" ht="15.75" customHeight="1">
      <c r="A31" s="59" t="s">
        <v>18</v>
      </c>
      <c r="B31" s="139"/>
      <c r="C31" s="131"/>
      <c r="D31" s="132"/>
      <c r="E31" s="132"/>
      <c r="F31" s="132"/>
      <c r="G31" s="132"/>
      <c r="H31" s="132"/>
      <c r="I31" s="132"/>
      <c r="J31" s="132"/>
      <c r="K31" s="130"/>
      <c r="L31" s="63">
        <f t="shared" si="0"/>
      </c>
      <c r="M31" s="131"/>
      <c r="N31" s="130"/>
      <c r="O31" s="130"/>
      <c r="P31" s="135"/>
      <c r="Q31" s="111">
        <f t="shared" si="1"/>
      </c>
      <c r="R31" s="132"/>
      <c r="S31" s="58">
        <f t="shared" si="2"/>
      </c>
    </row>
    <row r="32" spans="1:19" ht="15.75" customHeight="1">
      <c r="A32" s="68" t="s">
        <v>19</v>
      </c>
      <c r="B32" s="139"/>
      <c r="C32" s="131"/>
      <c r="D32" s="132"/>
      <c r="E32" s="132"/>
      <c r="F32" s="132"/>
      <c r="G32" s="132"/>
      <c r="H32" s="132"/>
      <c r="I32" s="132"/>
      <c r="J32" s="132"/>
      <c r="K32" s="130"/>
      <c r="L32" s="63">
        <f t="shared" si="0"/>
      </c>
      <c r="M32" s="131"/>
      <c r="N32" s="130"/>
      <c r="O32" s="130"/>
      <c r="P32" s="135"/>
      <c r="Q32" s="111">
        <f t="shared" si="1"/>
      </c>
      <c r="R32" s="132"/>
      <c r="S32" s="58">
        <f t="shared" si="2"/>
      </c>
    </row>
    <row r="33" spans="1:19" ht="15.75" customHeight="1">
      <c r="A33" s="59" t="s">
        <v>20</v>
      </c>
      <c r="B33" s="139"/>
      <c r="C33" s="131"/>
      <c r="D33" s="132"/>
      <c r="E33" s="132"/>
      <c r="F33" s="132"/>
      <c r="G33" s="132"/>
      <c r="H33" s="132"/>
      <c r="I33" s="132"/>
      <c r="J33" s="132"/>
      <c r="K33" s="130"/>
      <c r="L33" s="63">
        <f t="shared" si="0"/>
      </c>
      <c r="M33" s="131"/>
      <c r="N33" s="130"/>
      <c r="O33" s="130"/>
      <c r="P33" s="135"/>
      <c r="Q33" s="111">
        <f t="shared" si="1"/>
      </c>
      <c r="R33" s="132"/>
      <c r="S33" s="58">
        <f t="shared" si="2"/>
      </c>
    </row>
    <row r="34" spans="1:19" ht="15.75" customHeight="1">
      <c r="A34" s="68" t="s">
        <v>21</v>
      </c>
      <c r="B34" s="139"/>
      <c r="C34" s="131"/>
      <c r="D34" s="132"/>
      <c r="E34" s="132"/>
      <c r="F34" s="132"/>
      <c r="G34" s="132"/>
      <c r="H34" s="132"/>
      <c r="I34" s="132"/>
      <c r="J34" s="132"/>
      <c r="K34" s="130"/>
      <c r="L34" s="63">
        <f t="shared" si="0"/>
      </c>
      <c r="M34" s="131"/>
      <c r="N34" s="130"/>
      <c r="O34" s="130"/>
      <c r="P34" s="135"/>
      <c r="Q34" s="66">
        <f t="shared" si="1"/>
      </c>
      <c r="R34" s="132"/>
      <c r="S34" s="58">
        <f t="shared" si="2"/>
      </c>
    </row>
    <row r="35" spans="1:19" ht="15.75" customHeight="1">
      <c r="A35" s="59" t="s">
        <v>22</v>
      </c>
      <c r="B35" s="139"/>
      <c r="C35" s="131"/>
      <c r="D35" s="132"/>
      <c r="E35" s="132"/>
      <c r="F35" s="132"/>
      <c r="G35" s="132"/>
      <c r="H35" s="132"/>
      <c r="I35" s="132"/>
      <c r="J35" s="132"/>
      <c r="K35" s="130"/>
      <c r="L35" s="63">
        <f t="shared" si="0"/>
      </c>
      <c r="M35" s="131"/>
      <c r="N35" s="130"/>
      <c r="O35" s="130"/>
      <c r="P35" s="135"/>
      <c r="Q35" s="111">
        <f t="shared" si="1"/>
      </c>
      <c r="R35" s="132"/>
      <c r="S35" s="58">
        <f t="shared" si="2"/>
      </c>
    </row>
    <row r="36" spans="1:19" ht="15.75" customHeight="1">
      <c r="A36" s="68" t="s">
        <v>23</v>
      </c>
      <c r="B36" s="139"/>
      <c r="C36" s="131"/>
      <c r="D36" s="132"/>
      <c r="E36" s="132"/>
      <c r="F36" s="132"/>
      <c r="G36" s="132"/>
      <c r="H36" s="132"/>
      <c r="I36" s="132"/>
      <c r="J36" s="132"/>
      <c r="K36" s="130"/>
      <c r="L36" s="63">
        <f t="shared" si="0"/>
      </c>
      <c r="M36" s="131"/>
      <c r="N36" s="130"/>
      <c r="O36" s="130"/>
      <c r="P36" s="135"/>
      <c r="Q36" s="111">
        <f t="shared" si="1"/>
      </c>
      <c r="R36" s="132"/>
      <c r="S36" s="58">
        <f t="shared" si="2"/>
      </c>
    </row>
    <row r="37" spans="1:19" ht="15.75" customHeight="1">
      <c r="A37" s="59" t="s">
        <v>24</v>
      </c>
      <c r="B37" s="139"/>
      <c r="C37" s="131"/>
      <c r="D37" s="132"/>
      <c r="E37" s="132"/>
      <c r="F37" s="132"/>
      <c r="G37" s="132"/>
      <c r="H37" s="132"/>
      <c r="I37" s="132"/>
      <c r="J37" s="132"/>
      <c r="K37" s="130"/>
      <c r="L37" s="63">
        <f t="shared" si="0"/>
      </c>
      <c r="M37" s="131"/>
      <c r="N37" s="130"/>
      <c r="O37" s="130"/>
      <c r="P37" s="135"/>
      <c r="Q37" s="111">
        <f t="shared" si="1"/>
      </c>
      <c r="R37" s="132"/>
      <c r="S37" s="58">
        <f t="shared" si="2"/>
      </c>
    </row>
    <row r="38" spans="1:19" ht="15.75" customHeight="1">
      <c r="A38" s="68" t="s">
        <v>25</v>
      </c>
      <c r="B38" s="139"/>
      <c r="C38" s="131"/>
      <c r="D38" s="132"/>
      <c r="E38" s="132"/>
      <c r="F38" s="132"/>
      <c r="G38" s="132"/>
      <c r="H38" s="132"/>
      <c r="I38" s="132"/>
      <c r="J38" s="132"/>
      <c r="K38" s="130"/>
      <c r="L38" s="63">
        <f t="shared" si="0"/>
      </c>
      <c r="M38" s="131"/>
      <c r="N38" s="130"/>
      <c r="O38" s="130"/>
      <c r="P38" s="135"/>
      <c r="Q38" s="111">
        <f t="shared" si="1"/>
      </c>
      <c r="R38" s="132"/>
      <c r="S38" s="58">
        <f t="shared" si="2"/>
      </c>
    </row>
    <row r="39" spans="1:19" ht="15.75" customHeight="1">
      <c r="A39" s="59" t="s">
        <v>26</v>
      </c>
      <c r="B39" s="139"/>
      <c r="C39" s="131"/>
      <c r="D39" s="132"/>
      <c r="E39" s="132"/>
      <c r="F39" s="132"/>
      <c r="G39" s="132"/>
      <c r="H39" s="132"/>
      <c r="I39" s="132"/>
      <c r="J39" s="132"/>
      <c r="K39" s="130"/>
      <c r="L39" s="63">
        <f t="shared" si="0"/>
      </c>
      <c r="M39" s="131"/>
      <c r="N39" s="130"/>
      <c r="O39" s="130"/>
      <c r="P39" s="135"/>
      <c r="Q39" s="111">
        <f t="shared" si="1"/>
      </c>
      <c r="R39" s="132"/>
      <c r="S39" s="58">
        <f t="shared" si="2"/>
      </c>
    </row>
    <row r="40" spans="1:19" ht="15.75" customHeight="1">
      <c r="A40" s="68" t="s">
        <v>27</v>
      </c>
      <c r="B40" s="139"/>
      <c r="C40" s="131"/>
      <c r="D40" s="132"/>
      <c r="E40" s="132"/>
      <c r="F40" s="132"/>
      <c r="G40" s="132"/>
      <c r="H40" s="132"/>
      <c r="I40" s="132"/>
      <c r="J40" s="132"/>
      <c r="K40" s="130"/>
      <c r="L40" s="63">
        <f t="shared" si="0"/>
      </c>
      <c r="M40" s="131"/>
      <c r="N40" s="130"/>
      <c r="O40" s="130"/>
      <c r="P40" s="135"/>
      <c r="Q40" s="111">
        <f t="shared" si="1"/>
      </c>
      <c r="R40" s="132"/>
      <c r="S40" s="58">
        <f t="shared" si="2"/>
      </c>
    </row>
    <row r="41" spans="1:19" ht="15.75" customHeight="1">
      <c r="A41" s="59" t="s">
        <v>28</v>
      </c>
      <c r="B41" s="139"/>
      <c r="C41" s="131"/>
      <c r="D41" s="132"/>
      <c r="E41" s="132"/>
      <c r="F41" s="132"/>
      <c r="G41" s="132"/>
      <c r="H41" s="132"/>
      <c r="I41" s="132"/>
      <c r="J41" s="132"/>
      <c r="K41" s="130"/>
      <c r="L41" s="63">
        <f t="shared" si="0"/>
      </c>
      <c r="M41" s="131"/>
      <c r="N41" s="130"/>
      <c r="O41" s="130"/>
      <c r="P41" s="135"/>
      <c r="Q41" s="111">
        <f t="shared" si="1"/>
      </c>
      <c r="R41" s="132"/>
      <c r="S41" s="58">
        <f t="shared" si="2"/>
      </c>
    </row>
    <row r="42" spans="1:19" ht="15.75" customHeight="1">
      <c r="A42" s="68" t="s">
        <v>29</v>
      </c>
      <c r="B42" s="139"/>
      <c r="C42" s="131"/>
      <c r="D42" s="132"/>
      <c r="E42" s="132"/>
      <c r="F42" s="132"/>
      <c r="G42" s="132"/>
      <c r="H42" s="132"/>
      <c r="I42" s="132"/>
      <c r="J42" s="132"/>
      <c r="K42" s="130"/>
      <c r="L42" s="63">
        <f t="shared" si="0"/>
      </c>
      <c r="M42" s="131"/>
      <c r="N42" s="130"/>
      <c r="O42" s="130"/>
      <c r="P42" s="135"/>
      <c r="Q42" s="111">
        <f t="shared" si="1"/>
      </c>
      <c r="R42" s="132"/>
      <c r="S42" s="58">
        <f t="shared" si="2"/>
      </c>
    </row>
    <row r="43" spans="1:19" ht="15.75" customHeight="1">
      <c r="A43" s="59" t="s">
        <v>30</v>
      </c>
      <c r="B43" s="139"/>
      <c r="C43" s="131"/>
      <c r="D43" s="132"/>
      <c r="E43" s="132"/>
      <c r="F43" s="132"/>
      <c r="G43" s="132"/>
      <c r="H43" s="132"/>
      <c r="I43" s="132"/>
      <c r="J43" s="132"/>
      <c r="K43" s="130"/>
      <c r="L43" s="63">
        <f t="shared" si="0"/>
      </c>
      <c r="M43" s="131"/>
      <c r="N43" s="130"/>
      <c r="O43" s="130"/>
      <c r="P43" s="135"/>
      <c r="Q43" s="111">
        <f t="shared" si="1"/>
      </c>
      <c r="R43" s="132"/>
      <c r="S43" s="58">
        <f t="shared" si="2"/>
      </c>
    </row>
    <row r="44" spans="1:19" ht="15.75" customHeight="1">
      <c r="A44" s="68" t="s">
        <v>31</v>
      </c>
      <c r="B44" s="139"/>
      <c r="C44" s="131"/>
      <c r="D44" s="132"/>
      <c r="E44" s="132"/>
      <c r="F44" s="132"/>
      <c r="G44" s="132"/>
      <c r="H44" s="132"/>
      <c r="I44" s="132"/>
      <c r="J44" s="132"/>
      <c r="K44" s="130"/>
      <c r="L44" s="63">
        <f t="shared" si="0"/>
      </c>
      <c r="M44" s="131"/>
      <c r="N44" s="130"/>
      <c r="O44" s="130"/>
      <c r="P44" s="135"/>
      <c r="Q44" s="111">
        <f t="shared" si="1"/>
      </c>
      <c r="R44" s="132"/>
      <c r="S44" s="58">
        <f t="shared" si="2"/>
      </c>
    </row>
    <row r="45" spans="1:19" ht="15.75" customHeight="1">
      <c r="A45" s="59" t="s">
        <v>32</v>
      </c>
      <c r="B45" s="139"/>
      <c r="C45" s="131"/>
      <c r="D45" s="132"/>
      <c r="E45" s="132"/>
      <c r="F45" s="132"/>
      <c r="G45" s="132"/>
      <c r="H45" s="132"/>
      <c r="I45" s="132"/>
      <c r="J45" s="132"/>
      <c r="K45" s="130"/>
      <c r="L45" s="63">
        <f t="shared" si="0"/>
      </c>
      <c r="M45" s="131"/>
      <c r="N45" s="130"/>
      <c r="O45" s="130"/>
      <c r="P45" s="135"/>
      <c r="Q45" s="111">
        <f t="shared" si="1"/>
      </c>
      <c r="R45" s="132"/>
      <c r="S45" s="58">
        <f t="shared" si="2"/>
      </c>
    </row>
    <row r="46" spans="1:19" ht="15.75" customHeight="1" thickBot="1">
      <c r="A46" s="69" t="s">
        <v>33</v>
      </c>
      <c r="B46" s="139"/>
      <c r="C46" s="70"/>
      <c r="D46" s="71"/>
      <c r="E46" s="71"/>
      <c r="F46" s="71"/>
      <c r="G46" s="71"/>
      <c r="H46" s="71"/>
      <c r="I46" s="71"/>
      <c r="J46" s="71"/>
      <c r="K46" s="71"/>
      <c r="L46" s="72">
        <f t="shared" si="0"/>
      </c>
      <c r="M46" s="73"/>
      <c r="N46" s="71"/>
      <c r="O46" s="71"/>
      <c r="P46" s="74"/>
      <c r="Q46" s="157">
        <f t="shared" si="1"/>
      </c>
      <c r="R46" s="76"/>
      <c r="S46" s="58">
        <f t="shared" si="2"/>
      </c>
    </row>
    <row r="47" spans="1:19" s="81" customFormat="1" ht="15.75" customHeight="1" thickBot="1">
      <c r="A47" s="200" t="s">
        <v>61</v>
      </c>
      <c r="B47" s="201"/>
      <c r="C47" s="78" t="str">
        <f aca="true" t="shared" si="3" ref="C47:R47">IF(SUM(C16:C46)=0,"0",SUM(C16:C46))</f>
        <v>0</v>
      </c>
      <c r="D47" s="79" t="str">
        <f t="shared" si="3"/>
        <v>0</v>
      </c>
      <c r="E47" s="79" t="str">
        <f t="shared" si="3"/>
        <v>0</v>
      </c>
      <c r="F47" s="79" t="str">
        <f t="shared" si="3"/>
        <v>0</v>
      </c>
      <c r="G47" s="79" t="str">
        <f t="shared" si="3"/>
        <v>0</v>
      </c>
      <c r="H47" s="79" t="str">
        <f t="shared" si="3"/>
        <v>0</v>
      </c>
      <c r="I47" s="79" t="str">
        <f t="shared" si="3"/>
        <v>0</v>
      </c>
      <c r="J47" s="79" t="str">
        <f t="shared" si="3"/>
        <v>0</v>
      </c>
      <c r="K47" s="56" t="str">
        <f t="shared" si="3"/>
        <v>0</v>
      </c>
      <c r="L47" s="56" t="str">
        <f t="shared" si="3"/>
        <v>0</v>
      </c>
      <c r="M47" s="126" t="str">
        <f t="shared" si="3"/>
        <v>0</v>
      </c>
      <c r="N47" s="127" t="str">
        <f t="shared" si="3"/>
        <v>0</v>
      </c>
      <c r="O47" s="79" t="str">
        <f t="shared" si="3"/>
        <v>0</v>
      </c>
      <c r="P47" s="79" t="str">
        <f t="shared" si="3"/>
        <v>0</v>
      </c>
      <c r="Q47" s="79" t="str">
        <f t="shared" si="3"/>
        <v>0</v>
      </c>
      <c r="R47" s="80" t="str">
        <f t="shared" si="3"/>
        <v>0</v>
      </c>
      <c r="S47" s="181"/>
    </row>
    <row r="48" spans="1:19" s="81" customFormat="1" ht="15.75" customHeight="1">
      <c r="A48" s="223" t="s">
        <v>52</v>
      </c>
      <c r="B48" s="224"/>
      <c r="C48" s="82">
        <v>0.25</v>
      </c>
      <c r="D48" s="83">
        <v>0.5</v>
      </c>
      <c r="E48" s="83">
        <v>0.5</v>
      </c>
      <c r="F48" s="83">
        <v>0.75</v>
      </c>
      <c r="G48" s="83">
        <v>0.75</v>
      </c>
      <c r="H48" s="83">
        <v>1</v>
      </c>
      <c r="I48" s="83">
        <v>1</v>
      </c>
      <c r="J48" s="83">
        <v>1</v>
      </c>
      <c r="K48" s="83">
        <v>1</v>
      </c>
      <c r="L48" s="84"/>
      <c r="M48" s="85">
        <v>0.25</v>
      </c>
      <c r="N48" s="83">
        <v>0.5</v>
      </c>
      <c r="O48" s="83">
        <v>0.75</v>
      </c>
      <c r="P48" s="86">
        <v>1</v>
      </c>
      <c r="Q48" s="84"/>
      <c r="R48" s="84"/>
      <c r="S48" s="184" t="s">
        <v>64</v>
      </c>
    </row>
    <row r="49" spans="1:19" s="81" customFormat="1" ht="15.75" customHeight="1" thickBot="1">
      <c r="A49" s="225" t="s">
        <v>60</v>
      </c>
      <c r="B49" s="226"/>
      <c r="C49" s="87">
        <f>IF(C47="","",(C47*C48))</f>
        <v>0</v>
      </c>
      <c r="D49" s="88">
        <f aca="true" t="shared" si="4" ref="D49:P49">IF(D47="","",(D47*D48))</f>
        <v>0</v>
      </c>
      <c r="E49" s="88">
        <f t="shared" si="4"/>
        <v>0</v>
      </c>
      <c r="F49" s="88">
        <f t="shared" si="4"/>
        <v>0</v>
      </c>
      <c r="G49" s="89">
        <f t="shared" si="4"/>
        <v>0</v>
      </c>
      <c r="H49" s="89">
        <f t="shared" si="4"/>
        <v>0</v>
      </c>
      <c r="I49" s="88">
        <f t="shared" si="4"/>
        <v>0</v>
      </c>
      <c r="J49" s="88">
        <f t="shared" si="4"/>
        <v>0</v>
      </c>
      <c r="K49" s="89">
        <f t="shared" si="4"/>
        <v>0</v>
      </c>
      <c r="L49" s="175"/>
      <c r="M49" s="90">
        <f t="shared" si="4"/>
        <v>0</v>
      </c>
      <c r="N49" s="91">
        <f>IF(N47="","",(N47*N48))</f>
        <v>0</v>
      </c>
      <c r="O49" s="91">
        <f t="shared" si="4"/>
        <v>0</v>
      </c>
      <c r="P49" s="91">
        <f t="shared" si="4"/>
        <v>0</v>
      </c>
      <c r="Q49" s="176"/>
      <c r="R49" s="178"/>
      <c r="S49" s="183">
        <f>IF(N50+P50=0,"",N50+P50)</f>
      </c>
    </row>
    <row r="50" spans="1:19" s="81" customFormat="1" ht="15.75" customHeight="1" thickBot="1">
      <c r="A50" s="213" t="s">
        <v>75</v>
      </c>
      <c r="B50" s="214"/>
      <c r="C50" s="214"/>
      <c r="D50" s="214"/>
      <c r="E50" s="214"/>
      <c r="F50" s="214"/>
      <c r="G50" s="214"/>
      <c r="H50" s="215"/>
      <c r="I50" s="258" t="s">
        <v>62</v>
      </c>
      <c r="J50" s="259"/>
      <c r="K50" s="259"/>
      <c r="L50" s="259"/>
      <c r="M50" s="270"/>
      <c r="N50" s="92">
        <f>SUM(C49:K49)</f>
        <v>0</v>
      </c>
      <c r="O50" s="93">
        <f>SUM(M49:P49)</f>
        <v>0</v>
      </c>
      <c r="P50" s="94">
        <f>IF(R47&gt;O50,O50,R47)</f>
        <v>0</v>
      </c>
      <c r="Q50" s="227" t="s">
        <v>76</v>
      </c>
      <c r="R50" s="228"/>
      <c r="S50" s="182">
        <f>IF(I50="Yes",S49*6/7,"")</f>
      </c>
    </row>
    <row r="51" spans="1:19" s="81" customFormat="1" ht="3.75" customHeight="1">
      <c r="A51" s="95"/>
      <c r="B51" s="95"/>
      <c r="C51" s="95"/>
      <c r="D51" s="95"/>
      <c r="E51" s="95"/>
      <c r="F51" s="95"/>
      <c r="G51" s="95"/>
      <c r="H51" s="95"/>
      <c r="I51" s="95"/>
      <c r="J51" s="95"/>
      <c r="K51" s="95"/>
      <c r="L51" s="95"/>
      <c r="M51" s="96"/>
      <c r="N51" s="96"/>
      <c r="O51" s="96"/>
      <c r="P51" s="97"/>
      <c r="Q51" s="95"/>
      <c r="R51" s="95"/>
      <c r="S51" s="98"/>
    </row>
    <row r="52" spans="1:19" s="106" customFormat="1" ht="15.75" customHeight="1">
      <c r="A52" s="39"/>
      <c r="B52" s="39"/>
      <c r="C52" s="99"/>
      <c r="D52" s="99"/>
      <c r="E52" s="99"/>
      <c r="F52" s="99"/>
      <c r="G52" s="99"/>
      <c r="H52" s="99"/>
      <c r="I52" s="100" t="s">
        <v>63</v>
      </c>
      <c r="J52" s="100"/>
      <c r="K52" s="101"/>
      <c r="L52" s="101"/>
      <c r="M52" s="102"/>
      <c r="N52" s="102"/>
      <c r="O52" s="102"/>
      <c r="P52" s="103"/>
      <c r="Q52" s="104"/>
      <c r="R52" s="104"/>
      <c r="S52" s="105"/>
    </row>
    <row r="53" spans="9:10" ht="7.5" customHeight="1">
      <c r="I53" s="100"/>
      <c r="J53" s="100"/>
    </row>
    <row r="54" spans="1:19" ht="17.25" customHeight="1">
      <c r="A54" s="197" t="s">
        <v>78</v>
      </c>
      <c r="B54" s="197"/>
      <c r="C54" s="197"/>
      <c r="D54" s="197"/>
      <c r="E54" s="197"/>
      <c r="F54" s="197"/>
      <c r="G54" s="197"/>
      <c r="H54" s="197"/>
      <c r="I54" s="197"/>
      <c r="J54" s="197"/>
      <c r="K54" s="197"/>
      <c r="L54" s="197"/>
      <c r="M54" s="197"/>
      <c r="N54" s="197"/>
      <c r="O54" s="197"/>
      <c r="P54" s="197"/>
      <c r="Q54" s="197"/>
      <c r="R54" s="197"/>
      <c r="S54" s="197"/>
    </row>
    <row r="55" spans="1:19" ht="17.25" customHeight="1">
      <c r="A55" s="197" t="s">
        <v>79</v>
      </c>
      <c r="B55" s="197"/>
      <c r="C55" s="197"/>
      <c r="D55" s="197"/>
      <c r="E55" s="197"/>
      <c r="F55" s="197"/>
      <c r="G55" s="197"/>
      <c r="H55" s="197"/>
      <c r="I55" s="197"/>
      <c r="J55" s="197"/>
      <c r="K55" s="197"/>
      <c r="L55" s="197"/>
      <c r="M55" s="197"/>
      <c r="N55" s="197"/>
      <c r="O55" s="197"/>
      <c r="P55" s="197"/>
      <c r="Q55" s="197"/>
      <c r="R55" s="197"/>
      <c r="S55" s="197"/>
    </row>
    <row r="56" spans="1:19" ht="17.25" customHeight="1">
      <c r="A56" s="198" t="s">
        <v>118</v>
      </c>
      <c r="B56" s="198"/>
      <c r="C56" s="198"/>
      <c r="D56" s="198"/>
      <c r="E56" s="198"/>
      <c r="F56" s="198"/>
      <c r="G56" s="198"/>
      <c r="H56" s="198"/>
      <c r="I56" s="198"/>
      <c r="J56" s="198"/>
      <c r="K56" s="198"/>
      <c r="L56" s="198"/>
      <c r="M56" s="198"/>
      <c r="N56" s="198"/>
      <c r="O56" s="198"/>
      <c r="P56" s="198"/>
      <c r="Q56" s="198"/>
      <c r="R56" s="198"/>
      <c r="S56" s="198"/>
    </row>
    <row r="57" spans="1:19" ht="17.25" customHeight="1">
      <c r="A57" s="199" t="s">
        <v>123</v>
      </c>
      <c r="B57" s="199"/>
      <c r="C57" s="199"/>
      <c r="D57" s="199"/>
      <c r="E57" s="199"/>
      <c r="F57" s="199"/>
      <c r="G57" s="199"/>
      <c r="H57" s="199"/>
      <c r="I57" s="199"/>
      <c r="J57" s="199"/>
      <c r="K57" s="199"/>
      <c r="L57" s="199"/>
      <c r="M57" s="199"/>
      <c r="N57" s="199"/>
      <c r="O57" s="199"/>
      <c r="P57" s="199"/>
      <c r="Q57" s="199"/>
      <c r="R57" s="199"/>
      <c r="S57" s="199"/>
    </row>
    <row r="58" spans="1:19" ht="17.25" customHeight="1">
      <c r="A58" s="199" t="s">
        <v>133</v>
      </c>
      <c r="B58" s="199"/>
      <c r="C58" s="199"/>
      <c r="D58" s="199"/>
      <c r="E58" s="199"/>
      <c r="F58" s="199"/>
      <c r="G58" s="199"/>
      <c r="H58" s="199"/>
      <c r="I58" s="199"/>
      <c r="J58" s="199"/>
      <c r="K58" s="199"/>
      <c r="L58" s="199"/>
      <c r="M58" s="199"/>
      <c r="N58" s="199"/>
      <c r="O58" s="199"/>
      <c r="P58" s="199"/>
      <c r="Q58" s="199"/>
      <c r="R58" s="199"/>
      <c r="S58" s="199"/>
    </row>
    <row r="59" spans="1:19" ht="17.25" customHeight="1">
      <c r="A59" s="198"/>
      <c r="B59" s="198"/>
      <c r="C59" s="198"/>
      <c r="D59" s="198"/>
      <c r="E59" s="198"/>
      <c r="F59" s="198"/>
      <c r="G59" s="198"/>
      <c r="H59" s="198"/>
      <c r="I59" s="198"/>
      <c r="J59" s="198"/>
      <c r="K59" s="198"/>
      <c r="L59" s="198"/>
      <c r="M59" s="198"/>
      <c r="N59" s="198"/>
      <c r="O59" s="198"/>
      <c r="P59" s="198"/>
      <c r="Q59" s="198"/>
      <c r="R59" s="198"/>
      <c r="S59" s="198"/>
    </row>
    <row r="60" spans="1:19" ht="17.25" customHeight="1">
      <c r="A60" s="222"/>
      <c r="B60" s="222"/>
      <c r="C60" s="222"/>
      <c r="D60" s="222"/>
      <c r="E60" s="222"/>
      <c r="F60" s="222"/>
      <c r="G60" s="222"/>
      <c r="H60" s="222"/>
      <c r="I60" s="222"/>
      <c r="J60" s="222"/>
      <c r="K60" s="222"/>
      <c r="L60" s="222"/>
      <c r="M60" s="222"/>
      <c r="N60" s="222"/>
      <c r="O60" s="222"/>
      <c r="P60" s="222"/>
      <c r="Q60" s="222"/>
      <c r="R60" s="222"/>
      <c r="S60" s="222"/>
    </row>
  </sheetData>
  <sheetProtection/>
  <mergeCells count="28">
    <mergeCell ref="A1:S1"/>
    <mergeCell ref="A2:S2"/>
    <mergeCell ref="A4:C4"/>
    <mergeCell ref="D4:Q4"/>
    <mergeCell ref="A5:C5"/>
    <mergeCell ref="A49:B49"/>
    <mergeCell ref="A47:B47"/>
    <mergeCell ref="D5:Q5"/>
    <mergeCell ref="D7:Q7"/>
    <mergeCell ref="A54:S54"/>
    <mergeCell ref="A48:B48"/>
    <mergeCell ref="Q50:R50"/>
    <mergeCell ref="A60:S60"/>
    <mergeCell ref="A56:S56"/>
    <mergeCell ref="A57:S57"/>
    <mergeCell ref="A58:S58"/>
    <mergeCell ref="A59:S59"/>
    <mergeCell ref="A55:S55"/>
    <mergeCell ref="A50:H50"/>
    <mergeCell ref="A10:C10"/>
    <mergeCell ref="I10:L10"/>
    <mergeCell ref="A7:C7"/>
    <mergeCell ref="S14:S15"/>
    <mergeCell ref="A12:E12"/>
    <mergeCell ref="A14:B14"/>
    <mergeCell ref="C14:L14"/>
    <mergeCell ref="M14:R14"/>
    <mergeCell ref="I50:M50"/>
  </mergeCells>
  <conditionalFormatting sqref="L47 Q47:S47 I51:J53 S48:S52 P50:P51 B16:B46 C16:C49 D47:K48 D49:R49 M47:P48 S16:S46 D16:Q46 I50">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K52:L52 I50:I51 J51">
      <formula1>"Yes,No"</formula1>
    </dataValidation>
    <dataValidation type="whole" operator="greaterThanOrEqual" allowBlank="1" showErrorMessage="1" imeMode="off" sqref="C16:K46 M16:P46 R16:R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A1:U58"/>
  <sheetViews>
    <sheetView zoomScalePageLayoutView="0" workbookViewId="0" topLeftCell="A34">
      <selection activeCell="T52" sqref="T52"/>
    </sheetView>
  </sheetViews>
  <sheetFormatPr defaultColWidth="9.00390625" defaultRowHeight="13.5"/>
  <cols>
    <col min="1" max="1" width="7.50390625" style="40" customWidth="1"/>
    <col min="2" max="2" width="4.00390625" style="2" customWidth="1"/>
    <col min="3" max="3" width="7.75390625" style="2" customWidth="1"/>
    <col min="4" max="4" width="7.25390625" style="3" customWidth="1"/>
    <col min="5" max="19" width="7.25390625" style="2" customWidth="1"/>
    <col min="20" max="16384" width="9.00390625" style="1" customWidth="1"/>
  </cols>
  <sheetData>
    <row r="1" spans="1:19" ht="22.5" customHeight="1">
      <c r="A1" s="202" t="s">
        <v>66</v>
      </c>
      <c r="B1" s="202"/>
      <c r="C1" s="202"/>
      <c r="D1" s="202"/>
      <c r="E1" s="202"/>
      <c r="F1" s="202"/>
      <c r="G1" s="202"/>
      <c r="H1" s="202"/>
      <c r="I1" s="202"/>
      <c r="J1" s="202"/>
      <c r="K1" s="202"/>
      <c r="L1" s="202"/>
      <c r="M1" s="202"/>
      <c r="N1" s="202"/>
      <c r="O1" s="202"/>
      <c r="P1" s="202"/>
      <c r="Q1" s="202"/>
      <c r="R1" s="202"/>
      <c r="S1" s="202"/>
    </row>
    <row r="2" spans="1:19" ht="16.5" customHeight="1">
      <c r="A2" s="212" t="s">
        <v>113</v>
      </c>
      <c r="B2" s="212"/>
      <c r="C2" s="212"/>
      <c r="D2" s="212"/>
      <c r="E2" s="212"/>
      <c r="F2" s="212"/>
      <c r="G2" s="212"/>
      <c r="H2" s="212"/>
      <c r="I2" s="212"/>
      <c r="J2" s="212"/>
      <c r="K2" s="212"/>
      <c r="L2" s="212"/>
      <c r="M2" s="212"/>
      <c r="N2" s="212"/>
      <c r="O2" s="212"/>
      <c r="P2" s="212"/>
      <c r="Q2" s="212"/>
      <c r="R2" s="212"/>
      <c r="S2" s="212"/>
    </row>
    <row r="3" spans="1:19" s="33" customFormat="1" ht="7.5" customHeight="1">
      <c r="A3" s="31"/>
      <c r="B3" s="31"/>
      <c r="C3" s="31"/>
      <c r="D3" s="31"/>
      <c r="E3" s="31"/>
      <c r="F3" s="31"/>
      <c r="G3" s="31"/>
      <c r="H3" s="31"/>
      <c r="I3" s="31"/>
      <c r="J3" s="31"/>
      <c r="K3" s="31"/>
      <c r="L3" s="31"/>
      <c r="M3" s="31"/>
      <c r="N3" s="31"/>
      <c r="O3" s="32"/>
      <c r="P3" s="32"/>
      <c r="Q3" s="32"/>
      <c r="R3" s="32"/>
      <c r="S3" s="32"/>
    </row>
    <row r="4" spans="1:19" s="33" customFormat="1" ht="13.5">
      <c r="A4" s="190" t="s">
        <v>58</v>
      </c>
      <c r="B4" s="190"/>
      <c r="C4" s="190"/>
      <c r="D4" s="190">
        <f>'4月分'!D4</f>
        <v>0</v>
      </c>
      <c r="E4" s="190"/>
      <c r="F4" s="190"/>
      <c r="G4" s="190"/>
      <c r="H4" s="190"/>
      <c r="I4" s="190"/>
      <c r="J4" s="190"/>
      <c r="K4" s="190"/>
      <c r="L4" s="190"/>
      <c r="M4" s="190"/>
      <c r="N4" s="190"/>
      <c r="O4" s="190"/>
      <c r="P4" s="190"/>
      <c r="Q4" s="190"/>
      <c r="R4" s="32"/>
      <c r="S4" s="32"/>
    </row>
    <row r="5" spans="1:19" s="33" customFormat="1" ht="13.5">
      <c r="A5" s="190" t="s">
        <v>67</v>
      </c>
      <c r="B5" s="190"/>
      <c r="C5" s="190"/>
      <c r="D5" s="190">
        <f>'4月分'!D5</f>
        <v>0</v>
      </c>
      <c r="E5" s="190"/>
      <c r="F5" s="190"/>
      <c r="G5" s="190"/>
      <c r="H5" s="190"/>
      <c r="I5" s="190"/>
      <c r="J5" s="190"/>
      <c r="K5" s="190"/>
      <c r="L5" s="190"/>
      <c r="M5" s="190"/>
      <c r="N5" s="190"/>
      <c r="O5" s="190"/>
      <c r="P5" s="190"/>
      <c r="Q5" s="190"/>
      <c r="R5" s="32"/>
      <c r="S5" s="32"/>
    </row>
    <row r="6" spans="1:19" s="33" customFormat="1" ht="13.5">
      <c r="A6" s="34"/>
      <c r="B6" s="34"/>
      <c r="C6" s="34"/>
      <c r="D6" s="34"/>
      <c r="E6" s="34"/>
      <c r="F6" s="34"/>
      <c r="G6" s="34"/>
      <c r="H6" s="34"/>
      <c r="I6" s="34"/>
      <c r="J6" s="34"/>
      <c r="K6" s="34"/>
      <c r="L6" s="34"/>
      <c r="M6" s="34"/>
      <c r="N6" s="34"/>
      <c r="O6" s="32"/>
      <c r="P6" s="32"/>
      <c r="Q6" s="32"/>
      <c r="R6" s="32"/>
      <c r="S6" s="32"/>
    </row>
    <row r="7" spans="1:19" s="33" customFormat="1" ht="13.5">
      <c r="A7" s="261" t="s">
        <v>114</v>
      </c>
      <c r="B7" s="262"/>
      <c r="C7" s="263"/>
      <c r="D7" s="208" t="s">
        <v>90</v>
      </c>
      <c r="E7" s="208"/>
      <c r="F7" s="208"/>
      <c r="G7" s="208"/>
      <c r="H7" s="208"/>
      <c r="I7" s="208"/>
      <c r="J7" s="208"/>
      <c r="K7" s="208"/>
      <c r="L7" s="208"/>
      <c r="M7" s="208"/>
      <c r="N7" s="208"/>
      <c r="O7" s="208"/>
      <c r="P7" s="208"/>
      <c r="Q7" s="208"/>
      <c r="R7" s="32"/>
      <c r="S7" s="32"/>
    </row>
    <row r="8" spans="1:19" s="33" customFormat="1" ht="13.5">
      <c r="A8" s="38"/>
      <c r="B8" s="38"/>
      <c r="C8" s="38"/>
      <c r="D8" s="144"/>
      <c r="E8" s="144"/>
      <c r="F8" s="144"/>
      <c r="G8" s="144"/>
      <c r="H8" s="144"/>
      <c r="I8" s="144"/>
      <c r="J8" s="144"/>
      <c r="K8" s="144"/>
      <c r="L8" s="144"/>
      <c r="M8" s="144"/>
      <c r="N8" s="144"/>
      <c r="O8" s="144"/>
      <c r="P8" s="144"/>
      <c r="Q8" s="144"/>
      <c r="R8" s="32"/>
      <c r="S8" s="32"/>
    </row>
    <row r="9" spans="1:19" s="33" customFormat="1" ht="13.5">
      <c r="A9" s="34"/>
      <c r="B9" s="32"/>
      <c r="C9" s="32"/>
      <c r="D9" s="32"/>
      <c r="E9" s="32"/>
      <c r="F9" s="32"/>
      <c r="G9" s="32"/>
      <c r="H9" s="32"/>
      <c r="I9" s="32"/>
      <c r="J9" s="32"/>
      <c r="K9" s="32"/>
      <c r="L9" s="32"/>
      <c r="M9" s="32"/>
      <c r="N9" s="32"/>
      <c r="O9" s="32"/>
      <c r="P9" s="32"/>
      <c r="Q9" s="32"/>
      <c r="R9" s="32"/>
      <c r="S9" s="32"/>
    </row>
    <row r="10" spans="1:19" s="33" customFormat="1" ht="13.5">
      <c r="A10" s="190" t="s">
        <v>68</v>
      </c>
      <c r="B10" s="190"/>
      <c r="C10" s="190"/>
      <c r="D10" s="140"/>
      <c r="E10" s="36" t="s">
        <v>49</v>
      </c>
      <c r="F10" s="144"/>
      <c r="G10" s="32"/>
      <c r="H10" s="32"/>
      <c r="I10" s="190" t="s">
        <v>69</v>
      </c>
      <c r="J10" s="190"/>
      <c r="K10" s="190"/>
      <c r="L10" s="190"/>
      <c r="M10" s="141"/>
      <c r="N10" s="150"/>
      <c r="O10" s="36" t="s">
        <v>0</v>
      </c>
      <c r="P10" s="32"/>
      <c r="Q10" s="32"/>
      <c r="R10" s="32"/>
      <c r="S10" s="32"/>
    </row>
    <row r="11" spans="1:19" s="33" customFormat="1" ht="14.25" thickBot="1">
      <c r="A11" s="38"/>
      <c r="B11" s="38"/>
      <c r="C11" s="38"/>
      <c r="D11" s="39"/>
      <c r="E11" s="39"/>
      <c r="F11" s="39"/>
      <c r="G11" s="32"/>
      <c r="H11" s="32"/>
      <c r="I11" s="32"/>
      <c r="J11" s="32"/>
      <c r="K11" s="32"/>
      <c r="L11" s="32"/>
      <c r="M11" s="32"/>
      <c r="N11" s="32"/>
      <c r="O11" s="32"/>
      <c r="P11" s="32"/>
      <c r="Q11" s="32"/>
      <c r="R11" s="32"/>
      <c r="S11" s="32"/>
    </row>
    <row r="12" spans="1:19" s="33" customFormat="1" ht="14.25" thickBot="1">
      <c r="A12" s="267" t="s">
        <v>111</v>
      </c>
      <c r="B12" s="268"/>
      <c r="C12" s="268"/>
      <c r="D12" s="268"/>
      <c r="E12" s="269"/>
      <c r="F12" s="146"/>
      <c r="G12" s="39"/>
      <c r="H12" s="39"/>
      <c r="I12" s="32"/>
      <c r="J12" s="32"/>
      <c r="K12" s="32"/>
      <c r="L12" s="32"/>
      <c r="M12" s="32"/>
      <c r="N12" s="32"/>
      <c r="O12" s="32"/>
      <c r="P12" s="32"/>
      <c r="Q12" s="32"/>
      <c r="R12" s="32"/>
      <c r="S12" s="32"/>
    </row>
    <row r="13" spans="1:19" s="33" customFormat="1" ht="7.5" customHeight="1" thickBot="1">
      <c r="A13" s="40"/>
      <c r="B13" s="2"/>
      <c r="C13" s="2"/>
      <c r="D13" s="3"/>
      <c r="E13" s="2"/>
      <c r="F13" s="2"/>
      <c r="G13" s="2"/>
      <c r="H13" s="2"/>
      <c r="I13" s="2"/>
      <c r="J13" s="2"/>
      <c r="K13" s="2"/>
      <c r="L13" s="2"/>
      <c r="M13" s="2"/>
      <c r="N13" s="2"/>
      <c r="O13" s="2"/>
      <c r="P13" s="2"/>
      <c r="Q13" s="2"/>
      <c r="R13" s="2"/>
      <c r="S13" s="2"/>
    </row>
    <row r="14" spans="1:19" s="5" customFormat="1" ht="15" customHeight="1">
      <c r="A14" s="203"/>
      <c r="B14" s="204"/>
      <c r="C14" s="205" t="s">
        <v>71</v>
      </c>
      <c r="D14" s="206"/>
      <c r="E14" s="206"/>
      <c r="F14" s="206"/>
      <c r="G14" s="206"/>
      <c r="H14" s="206"/>
      <c r="I14" s="206"/>
      <c r="J14" s="206"/>
      <c r="K14" s="206"/>
      <c r="L14" s="207"/>
      <c r="M14" s="217" t="s">
        <v>72</v>
      </c>
      <c r="N14" s="218"/>
      <c r="O14" s="219"/>
      <c r="P14" s="219"/>
      <c r="Q14" s="219"/>
      <c r="R14" s="219"/>
      <c r="S14" s="220" t="s">
        <v>2</v>
      </c>
    </row>
    <row r="15" spans="1:19" s="5" customFormat="1" ht="52.5" customHeight="1" thickBot="1">
      <c r="A15" s="41" t="s">
        <v>73</v>
      </c>
      <c r="B15" s="42" t="s">
        <v>34</v>
      </c>
      <c r="C15" s="43" t="s">
        <v>128</v>
      </c>
      <c r="D15" s="44" t="s">
        <v>1</v>
      </c>
      <c r="E15" s="44" t="s">
        <v>94</v>
      </c>
      <c r="F15" s="44" t="s">
        <v>95</v>
      </c>
      <c r="G15" s="44" t="s">
        <v>96</v>
      </c>
      <c r="H15" s="44" t="s">
        <v>97</v>
      </c>
      <c r="I15" s="44" t="s">
        <v>98</v>
      </c>
      <c r="J15" s="44" t="s">
        <v>99</v>
      </c>
      <c r="K15" s="45" t="s">
        <v>87</v>
      </c>
      <c r="L15" s="46" t="s">
        <v>74</v>
      </c>
      <c r="M15" s="165" t="s">
        <v>115</v>
      </c>
      <c r="N15" s="162" t="s">
        <v>129</v>
      </c>
      <c r="O15" s="45" t="s">
        <v>116</v>
      </c>
      <c r="P15" s="47" t="s">
        <v>127</v>
      </c>
      <c r="Q15" s="48" t="s">
        <v>74</v>
      </c>
      <c r="R15" s="44" t="s">
        <v>117</v>
      </c>
      <c r="S15" s="221"/>
    </row>
    <row r="16" spans="1:19" ht="15.75" customHeight="1">
      <c r="A16" s="49" t="s">
        <v>3</v>
      </c>
      <c r="B16" s="138"/>
      <c r="C16" s="129"/>
      <c r="D16" s="129"/>
      <c r="E16" s="129"/>
      <c r="F16" s="129"/>
      <c r="G16" s="129"/>
      <c r="H16" s="129"/>
      <c r="I16" s="129"/>
      <c r="J16" s="129"/>
      <c r="K16" s="129"/>
      <c r="L16" s="147">
        <f>IF(C16+D16+E16+F16+G16+H16+I16+J16+K16=0,"",C16+D16+E16+F16+G16+H16+I16+J16+K16)</f>
      </c>
      <c r="M16" s="153"/>
      <c r="N16" s="151"/>
      <c r="O16" s="129"/>
      <c r="P16" s="134"/>
      <c r="Q16" s="56">
        <f>IF(M16+N16+O16+P16=0,"",M16+N16+O16+P16)</f>
      </c>
      <c r="R16" s="136"/>
      <c r="S16" s="58">
        <f>IF(C16+D16+E16+F16+G16+H16+I16+J16+K16+M16+N16+O16+P16=0,"",C16+D16+E16+F16+G16+H16+I16+J16+K16+M16+N16+O16+P16)</f>
      </c>
    </row>
    <row r="17" spans="1:19" ht="15.75" customHeight="1">
      <c r="A17" s="59" t="s">
        <v>4</v>
      </c>
      <c r="B17" s="139"/>
      <c r="C17" s="130"/>
      <c r="D17" s="130"/>
      <c r="E17" s="130"/>
      <c r="F17" s="130"/>
      <c r="G17" s="130"/>
      <c r="H17" s="130"/>
      <c r="I17" s="130"/>
      <c r="J17" s="130"/>
      <c r="K17" s="130"/>
      <c r="L17" s="63">
        <f aca="true" t="shared" si="0" ref="L17:L44">IF(C17+D17+E17+F17+G17+H17+I17+J17+K17=0,"",C17+D17+E17+F17+G17+H17+I17+J17+K17)</f>
      </c>
      <c r="M17" s="154"/>
      <c r="N17" s="152"/>
      <c r="O17" s="130"/>
      <c r="P17" s="135"/>
      <c r="Q17" s="111">
        <f aca="true" t="shared" si="1" ref="Q17:Q43">IF(M17+N17+O17+P17=0,"",M17+N17+O17+P17)</f>
      </c>
      <c r="R17" s="132"/>
      <c r="S17" s="58">
        <f>IF(C17+D17+E17+F17+G17+H17+I17+J17+K17+M17+N17+O17+P17=0,"",C17+D17+E17+F17+G17+H17+I17+J17+K17+M17+N17+O17+P17)</f>
      </c>
    </row>
    <row r="18" spans="1:19" ht="15.75" customHeight="1">
      <c r="A18" s="68" t="s">
        <v>5</v>
      </c>
      <c r="B18" s="139"/>
      <c r="C18" s="131"/>
      <c r="D18" s="132"/>
      <c r="E18" s="132"/>
      <c r="F18" s="132"/>
      <c r="G18" s="132"/>
      <c r="H18" s="132"/>
      <c r="I18" s="132"/>
      <c r="J18" s="132"/>
      <c r="K18" s="130"/>
      <c r="L18" s="63">
        <f t="shared" si="0"/>
      </c>
      <c r="M18" s="154"/>
      <c r="N18" s="152"/>
      <c r="O18" s="130"/>
      <c r="P18" s="135"/>
      <c r="Q18" s="111">
        <f t="shared" si="1"/>
      </c>
      <c r="R18" s="132"/>
      <c r="S18" s="58">
        <f aca="true" t="shared" si="2" ref="S18:S42">IF(C18+D18+E18+F18+G18+H18+I18+J18+K18+M18+N18+O18+P18=0,"",C18+D18+E18+F18+G18+H18+I18+J18+K18+M18+N18+O18+P18)</f>
      </c>
    </row>
    <row r="19" spans="1:21" ht="15.75" customHeight="1">
      <c r="A19" s="59" t="s">
        <v>6</v>
      </c>
      <c r="B19" s="139"/>
      <c r="C19" s="131"/>
      <c r="D19" s="132"/>
      <c r="E19" s="132"/>
      <c r="F19" s="132"/>
      <c r="G19" s="132"/>
      <c r="H19" s="132"/>
      <c r="I19" s="132"/>
      <c r="J19" s="132"/>
      <c r="K19" s="130"/>
      <c r="L19" s="63">
        <f t="shared" si="0"/>
      </c>
      <c r="M19" s="154"/>
      <c r="N19" s="152"/>
      <c r="O19" s="130"/>
      <c r="P19" s="135"/>
      <c r="Q19" s="66">
        <f t="shared" si="1"/>
      </c>
      <c r="R19" s="132"/>
      <c r="S19" s="58">
        <f>IF(C19+D19+E19+F19+G19+H19+I19+J19+K19+M19+N19+O19+P19=0,"",C19+D19+E19+F19+G19+H19+I19+J19+K19+M19+N19+O19+P19)</f>
      </c>
      <c r="U19" s="160"/>
    </row>
    <row r="20" spans="1:19" ht="15.75" customHeight="1">
      <c r="A20" s="68" t="s">
        <v>7</v>
      </c>
      <c r="B20" s="139"/>
      <c r="C20" s="131"/>
      <c r="D20" s="132"/>
      <c r="E20" s="132"/>
      <c r="F20" s="132"/>
      <c r="G20" s="132"/>
      <c r="H20" s="132"/>
      <c r="I20" s="132"/>
      <c r="J20" s="132"/>
      <c r="K20" s="130"/>
      <c r="L20" s="63">
        <f t="shared" si="0"/>
      </c>
      <c r="M20" s="154"/>
      <c r="N20" s="152"/>
      <c r="O20" s="130"/>
      <c r="P20" s="135"/>
      <c r="Q20" s="75">
        <f t="shared" si="1"/>
      </c>
      <c r="R20" s="132"/>
      <c r="S20" s="58">
        <f t="shared" si="2"/>
      </c>
    </row>
    <row r="21" spans="1:19" ht="15.75" customHeight="1">
      <c r="A21" s="59" t="s">
        <v>8</v>
      </c>
      <c r="B21" s="139"/>
      <c r="C21" s="131"/>
      <c r="D21" s="132"/>
      <c r="E21" s="132"/>
      <c r="F21" s="132"/>
      <c r="G21" s="132"/>
      <c r="H21" s="132"/>
      <c r="I21" s="132"/>
      <c r="J21" s="132"/>
      <c r="K21" s="130"/>
      <c r="L21" s="63">
        <f t="shared" si="0"/>
      </c>
      <c r="M21" s="154"/>
      <c r="N21" s="152"/>
      <c r="O21" s="130"/>
      <c r="P21" s="135"/>
      <c r="Q21" s="111">
        <f t="shared" si="1"/>
      </c>
      <c r="R21" s="132"/>
      <c r="S21" s="58">
        <f t="shared" si="2"/>
      </c>
    </row>
    <row r="22" spans="1:19" ht="15.75" customHeight="1">
      <c r="A22" s="68" t="s">
        <v>9</v>
      </c>
      <c r="B22" s="139"/>
      <c r="C22" s="131"/>
      <c r="D22" s="132"/>
      <c r="E22" s="132"/>
      <c r="F22" s="132"/>
      <c r="G22" s="132"/>
      <c r="H22" s="132"/>
      <c r="I22" s="132"/>
      <c r="J22" s="132"/>
      <c r="K22" s="130"/>
      <c r="L22" s="63">
        <f t="shared" si="0"/>
      </c>
      <c r="M22" s="154"/>
      <c r="N22" s="152"/>
      <c r="O22" s="130"/>
      <c r="P22" s="135"/>
      <c r="Q22" s="111">
        <f t="shared" si="1"/>
      </c>
      <c r="R22" s="132"/>
      <c r="S22" s="58">
        <f t="shared" si="2"/>
      </c>
    </row>
    <row r="23" spans="1:19" ht="15.75" customHeight="1">
      <c r="A23" s="59" t="s">
        <v>10</v>
      </c>
      <c r="B23" s="139"/>
      <c r="C23" s="131"/>
      <c r="D23" s="132"/>
      <c r="E23" s="132"/>
      <c r="F23" s="132"/>
      <c r="G23" s="132"/>
      <c r="H23" s="132"/>
      <c r="I23" s="132"/>
      <c r="J23" s="132"/>
      <c r="K23" s="130"/>
      <c r="L23" s="63">
        <f t="shared" si="0"/>
      </c>
      <c r="M23" s="154"/>
      <c r="N23" s="152"/>
      <c r="O23" s="130"/>
      <c r="P23" s="135"/>
      <c r="Q23" s="111">
        <f t="shared" si="1"/>
      </c>
      <c r="R23" s="132"/>
      <c r="S23" s="58">
        <f t="shared" si="2"/>
      </c>
    </row>
    <row r="24" spans="1:19" ht="15.75" customHeight="1">
      <c r="A24" s="68" t="s">
        <v>11</v>
      </c>
      <c r="B24" s="139"/>
      <c r="C24" s="131"/>
      <c r="D24" s="132"/>
      <c r="E24" s="132"/>
      <c r="F24" s="132"/>
      <c r="G24" s="132"/>
      <c r="H24" s="132"/>
      <c r="I24" s="132"/>
      <c r="J24" s="132"/>
      <c r="K24" s="130"/>
      <c r="L24" s="63">
        <f t="shared" si="0"/>
      </c>
      <c r="M24" s="154"/>
      <c r="N24" s="152"/>
      <c r="O24" s="130"/>
      <c r="P24" s="135"/>
      <c r="Q24" s="66">
        <f t="shared" si="1"/>
      </c>
      <c r="R24" s="132"/>
      <c r="S24" s="58">
        <f t="shared" si="2"/>
      </c>
    </row>
    <row r="25" spans="1:19" ht="15.75" customHeight="1">
      <c r="A25" s="59" t="s">
        <v>12</v>
      </c>
      <c r="B25" s="139"/>
      <c r="C25" s="131"/>
      <c r="D25" s="132"/>
      <c r="E25" s="132"/>
      <c r="F25" s="132"/>
      <c r="G25" s="132"/>
      <c r="H25" s="132"/>
      <c r="I25" s="132"/>
      <c r="J25" s="132"/>
      <c r="K25" s="130"/>
      <c r="L25" s="63">
        <f t="shared" si="0"/>
      </c>
      <c r="M25" s="154"/>
      <c r="N25" s="152"/>
      <c r="O25" s="130"/>
      <c r="P25" s="135"/>
      <c r="Q25" s="66">
        <f t="shared" si="1"/>
      </c>
      <c r="R25" s="132"/>
      <c r="S25" s="58">
        <f t="shared" si="2"/>
      </c>
    </row>
    <row r="26" spans="1:19" ht="15.75" customHeight="1">
      <c r="A26" s="68" t="s">
        <v>13</v>
      </c>
      <c r="B26" s="139"/>
      <c r="C26" s="131"/>
      <c r="D26" s="132"/>
      <c r="E26" s="132"/>
      <c r="F26" s="132"/>
      <c r="G26" s="132"/>
      <c r="H26" s="132"/>
      <c r="I26" s="132"/>
      <c r="J26" s="132"/>
      <c r="K26" s="130"/>
      <c r="L26" s="63">
        <f t="shared" si="0"/>
      </c>
      <c r="M26" s="154"/>
      <c r="N26" s="152"/>
      <c r="O26" s="130"/>
      <c r="P26" s="135"/>
      <c r="Q26" s="75">
        <f t="shared" si="1"/>
      </c>
      <c r="R26" s="132"/>
      <c r="S26" s="58">
        <f t="shared" si="2"/>
      </c>
    </row>
    <row r="27" spans="1:19" ht="15.75" customHeight="1">
      <c r="A27" s="59" t="s">
        <v>14</v>
      </c>
      <c r="B27" s="139"/>
      <c r="C27" s="131"/>
      <c r="D27" s="132"/>
      <c r="E27" s="132"/>
      <c r="F27" s="132"/>
      <c r="G27" s="132"/>
      <c r="H27" s="132"/>
      <c r="I27" s="132"/>
      <c r="J27" s="132"/>
      <c r="K27" s="130"/>
      <c r="L27" s="63">
        <f t="shared" si="0"/>
      </c>
      <c r="M27" s="154"/>
      <c r="N27" s="152"/>
      <c r="O27" s="130"/>
      <c r="P27" s="135"/>
      <c r="Q27" s="111">
        <f t="shared" si="1"/>
      </c>
      <c r="R27" s="132"/>
      <c r="S27" s="58">
        <f t="shared" si="2"/>
      </c>
    </row>
    <row r="28" spans="1:19" ht="15.75" customHeight="1">
      <c r="A28" s="68" t="s">
        <v>15</v>
      </c>
      <c r="B28" s="139"/>
      <c r="C28" s="131"/>
      <c r="D28" s="132"/>
      <c r="E28" s="132"/>
      <c r="F28" s="132"/>
      <c r="G28" s="132"/>
      <c r="H28" s="132"/>
      <c r="I28" s="132"/>
      <c r="J28" s="132"/>
      <c r="K28" s="130"/>
      <c r="L28" s="63">
        <f t="shared" si="0"/>
      </c>
      <c r="M28" s="154"/>
      <c r="N28" s="152"/>
      <c r="O28" s="130"/>
      <c r="P28" s="135"/>
      <c r="Q28" s="111">
        <f t="shared" si="1"/>
      </c>
      <c r="R28" s="132"/>
      <c r="S28" s="58">
        <f t="shared" si="2"/>
      </c>
    </row>
    <row r="29" spans="1:19" ht="15.75" customHeight="1">
      <c r="A29" s="59" t="s">
        <v>16</v>
      </c>
      <c r="B29" s="139"/>
      <c r="C29" s="131"/>
      <c r="D29" s="132"/>
      <c r="E29" s="132"/>
      <c r="F29" s="132"/>
      <c r="G29" s="132"/>
      <c r="H29" s="132"/>
      <c r="I29" s="132"/>
      <c r="J29" s="132"/>
      <c r="K29" s="130"/>
      <c r="L29" s="63">
        <f t="shared" si="0"/>
      </c>
      <c r="M29" s="154"/>
      <c r="N29" s="152"/>
      <c r="O29" s="130"/>
      <c r="P29" s="135"/>
      <c r="Q29" s="111">
        <f t="shared" si="1"/>
      </c>
      <c r="R29" s="132"/>
      <c r="S29" s="58">
        <f t="shared" si="2"/>
      </c>
    </row>
    <row r="30" spans="1:19" ht="15.75" customHeight="1">
      <c r="A30" s="68" t="s">
        <v>17</v>
      </c>
      <c r="B30" s="139"/>
      <c r="C30" s="131"/>
      <c r="D30" s="132"/>
      <c r="E30" s="132"/>
      <c r="F30" s="132"/>
      <c r="G30" s="132"/>
      <c r="H30" s="132"/>
      <c r="I30" s="132"/>
      <c r="J30" s="132"/>
      <c r="K30" s="130"/>
      <c r="L30" s="63">
        <f t="shared" si="0"/>
      </c>
      <c r="M30" s="154"/>
      <c r="N30" s="152"/>
      <c r="O30" s="130"/>
      <c r="P30" s="135"/>
      <c r="Q30" s="111">
        <f t="shared" si="1"/>
      </c>
      <c r="R30" s="132"/>
      <c r="S30" s="58">
        <f t="shared" si="2"/>
      </c>
    </row>
    <row r="31" spans="1:19" ht="15.75" customHeight="1">
      <c r="A31" s="59" t="s">
        <v>18</v>
      </c>
      <c r="B31" s="139"/>
      <c r="C31" s="131"/>
      <c r="D31" s="132"/>
      <c r="E31" s="132"/>
      <c r="F31" s="132"/>
      <c r="G31" s="132"/>
      <c r="H31" s="132"/>
      <c r="I31" s="132"/>
      <c r="J31" s="132"/>
      <c r="K31" s="130"/>
      <c r="L31" s="63">
        <f t="shared" si="0"/>
      </c>
      <c r="M31" s="154"/>
      <c r="N31" s="152"/>
      <c r="O31" s="130"/>
      <c r="P31" s="135"/>
      <c r="Q31" s="111">
        <f t="shared" si="1"/>
      </c>
      <c r="R31" s="132"/>
      <c r="S31" s="58">
        <f t="shared" si="2"/>
      </c>
    </row>
    <row r="32" spans="1:19" ht="15.75" customHeight="1">
      <c r="A32" s="68" t="s">
        <v>19</v>
      </c>
      <c r="B32" s="139"/>
      <c r="C32" s="131"/>
      <c r="D32" s="132"/>
      <c r="E32" s="132"/>
      <c r="F32" s="132"/>
      <c r="G32" s="132"/>
      <c r="H32" s="132"/>
      <c r="I32" s="132"/>
      <c r="J32" s="132"/>
      <c r="K32" s="130"/>
      <c r="L32" s="63">
        <f t="shared" si="0"/>
      </c>
      <c r="M32" s="154"/>
      <c r="N32" s="152"/>
      <c r="O32" s="130"/>
      <c r="P32" s="135"/>
      <c r="Q32" s="111">
        <f t="shared" si="1"/>
      </c>
      <c r="R32" s="132"/>
      <c r="S32" s="58">
        <f t="shared" si="2"/>
      </c>
    </row>
    <row r="33" spans="1:19" ht="15.75" customHeight="1">
      <c r="A33" s="59" t="s">
        <v>20</v>
      </c>
      <c r="B33" s="139"/>
      <c r="C33" s="131"/>
      <c r="D33" s="132"/>
      <c r="E33" s="132"/>
      <c r="F33" s="132"/>
      <c r="G33" s="132"/>
      <c r="H33" s="132"/>
      <c r="I33" s="132"/>
      <c r="J33" s="132"/>
      <c r="K33" s="130"/>
      <c r="L33" s="63">
        <f t="shared" si="0"/>
      </c>
      <c r="M33" s="154"/>
      <c r="N33" s="152"/>
      <c r="O33" s="130"/>
      <c r="P33" s="135"/>
      <c r="Q33" s="66">
        <f t="shared" si="1"/>
      </c>
      <c r="R33" s="132"/>
      <c r="S33" s="58">
        <f t="shared" si="2"/>
      </c>
    </row>
    <row r="34" spans="1:19" ht="15.75" customHeight="1">
      <c r="A34" s="68" t="s">
        <v>21</v>
      </c>
      <c r="B34" s="139"/>
      <c r="C34" s="131"/>
      <c r="D34" s="132"/>
      <c r="E34" s="132"/>
      <c r="F34" s="132"/>
      <c r="G34" s="132"/>
      <c r="H34" s="132"/>
      <c r="I34" s="132"/>
      <c r="J34" s="132"/>
      <c r="K34" s="130"/>
      <c r="L34" s="63">
        <f t="shared" si="0"/>
      </c>
      <c r="M34" s="154"/>
      <c r="N34" s="152"/>
      <c r="O34" s="130"/>
      <c r="P34" s="135"/>
      <c r="Q34" s="75">
        <f t="shared" si="1"/>
      </c>
      <c r="R34" s="132"/>
      <c r="S34" s="58">
        <f t="shared" si="2"/>
      </c>
    </row>
    <row r="35" spans="1:19" ht="15.75" customHeight="1">
      <c r="A35" s="59" t="s">
        <v>22</v>
      </c>
      <c r="B35" s="139"/>
      <c r="C35" s="131"/>
      <c r="D35" s="132"/>
      <c r="E35" s="132"/>
      <c r="F35" s="132"/>
      <c r="G35" s="132"/>
      <c r="H35" s="132"/>
      <c r="I35" s="132"/>
      <c r="J35" s="132"/>
      <c r="K35" s="130"/>
      <c r="L35" s="63">
        <f t="shared" si="0"/>
      </c>
      <c r="M35" s="154"/>
      <c r="N35" s="152"/>
      <c r="O35" s="130"/>
      <c r="P35" s="135"/>
      <c r="Q35" s="66">
        <f t="shared" si="1"/>
      </c>
      <c r="R35" s="132"/>
      <c r="S35" s="58">
        <f t="shared" si="2"/>
      </c>
    </row>
    <row r="36" spans="1:19" ht="15.75" customHeight="1">
      <c r="A36" s="68" t="s">
        <v>23</v>
      </c>
      <c r="B36" s="139"/>
      <c r="C36" s="131"/>
      <c r="D36" s="132"/>
      <c r="E36" s="132"/>
      <c r="F36" s="132"/>
      <c r="G36" s="132"/>
      <c r="H36" s="132"/>
      <c r="I36" s="132"/>
      <c r="J36" s="132"/>
      <c r="K36" s="130"/>
      <c r="L36" s="63">
        <f t="shared" si="0"/>
      </c>
      <c r="M36" s="154"/>
      <c r="N36" s="152"/>
      <c r="O36" s="130"/>
      <c r="P36" s="135"/>
      <c r="Q36" s="75">
        <f t="shared" si="1"/>
      </c>
      <c r="R36" s="132"/>
      <c r="S36" s="58">
        <f t="shared" si="2"/>
      </c>
    </row>
    <row r="37" spans="1:19" ht="15.75" customHeight="1">
      <c r="A37" s="59" t="s">
        <v>24</v>
      </c>
      <c r="B37" s="139"/>
      <c r="C37" s="131"/>
      <c r="D37" s="132"/>
      <c r="E37" s="132"/>
      <c r="F37" s="132"/>
      <c r="G37" s="132"/>
      <c r="H37" s="132"/>
      <c r="I37" s="132"/>
      <c r="J37" s="132"/>
      <c r="K37" s="130"/>
      <c r="L37" s="63">
        <f t="shared" si="0"/>
      </c>
      <c r="M37" s="154"/>
      <c r="N37" s="152"/>
      <c r="O37" s="130"/>
      <c r="P37" s="135"/>
      <c r="Q37" s="66">
        <f t="shared" si="1"/>
      </c>
      <c r="R37" s="132"/>
      <c r="S37" s="58">
        <f t="shared" si="2"/>
      </c>
    </row>
    <row r="38" spans="1:19" ht="15.75" customHeight="1">
      <c r="A38" s="68" t="s">
        <v>25</v>
      </c>
      <c r="B38" s="139"/>
      <c r="C38" s="131"/>
      <c r="D38" s="132"/>
      <c r="E38" s="132"/>
      <c r="F38" s="132"/>
      <c r="G38" s="132"/>
      <c r="H38" s="132"/>
      <c r="I38" s="132"/>
      <c r="J38" s="132"/>
      <c r="K38" s="130"/>
      <c r="L38" s="63">
        <f t="shared" si="0"/>
      </c>
      <c r="M38" s="154"/>
      <c r="N38" s="152"/>
      <c r="O38" s="130"/>
      <c r="P38" s="135"/>
      <c r="Q38" s="75">
        <f t="shared" si="1"/>
      </c>
      <c r="R38" s="132"/>
      <c r="S38" s="58">
        <f t="shared" si="2"/>
      </c>
    </row>
    <row r="39" spans="1:19" ht="15.75" customHeight="1">
      <c r="A39" s="59" t="s">
        <v>26</v>
      </c>
      <c r="B39" s="139"/>
      <c r="C39" s="131"/>
      <c r="D39" s="132"/>
      <c r="E39" s="132"/>
      <c r="F39" s="132"/>
      <c r="G39" s="132"/>
      <c r="H39" s="132"/>
      <c r="I39" s="132"/>
      <c r="J39" s="132"/>
      <c r="K39" s="130"/>
      <c r="L39" s="63">
        <f t="shared" si="0"/>
      </c>
      <c r="M39" s="154"/>
      <c r="N39" s="152"/>
      <c r="O39" s="130"/>
      <c r="P39" s="135"/>
      <c r="Q39" s="111">
        <f t="shared" si="1"/>
      </c>
      <c r="R39" s="132"/>
      <c r="S39" s="58">
        <f>IF(C39+D39+E39+F39+G39+H39+I39+J39+K39+M39+N39+O39+P39=0,"",C39+D39+E39+F39+G39+H39+I39+J39+K39+M39+N39+O39+P39)</f>
      </c>
    </row>
    <row r="40" spans="1:19" ht="15.75" customHeight="1">
      <c r="A40" s="68" t="s">
        <v>27</v>
      </c>
      <c r="B40" s="139"/>
      <c r="C40" s="131"/>
      <c r="D40" s="132"/>
      <c r="E40" s="132"/>
      <c r="F40" s="132"/>
      <c r="G40" s="132"/>
      <c r="H40" s="132"/>
      <c r="I40" s="132"/>
      <c r="J40" s="132"/>
      <c r="K40" s="130"/>
      <c r="L40" s="63">
        <f t="shared" si="0"/>
      </c>
      <c r="M40" s="154"/>
      <c r="N40" s="152"/>
      <c r="O40" s="130"/>
      <c r="P40" s="135"/>
      <c r="Q40" s="111">
        <f t="shared" si="1"/>
      </c>
      <c r="R40" s="132"/>
      <c r="S40" s="58">
        <f>IF(C40+D40+E40+F40+G40+H40+I40+J40+K40+M40+N40+O40+P40=0,"",C40+D40+E40+F40+G40+H40+I40+J40+K40+M40+N40+O40+P40)</f>
      </c>
    </row>
    <row r="41" spans="1:19" ht="15.75" customHeight="1">
      <c r="A41" s="59" t="s">
        <v>28</v>
      </c>
      <c r="B41" s="139"/>
      <c r="C41" s="131"/>
      <c r="D41" s="132"/>
      <c r="E41" s="132"/>
      <c r="F41" s="132"/>
      <c r="G41" s="132"/>
      <c r="H41" s="132"/>
      <c r="I41" s="132"/>
      <c r="J41" s="132"/>
      <c r="K41" s="130"/>
      <c r="L41" s="63">
        <f t="shared" si="0"/>
      </c>
      <c r="M41" s="154"/>
      <c r="N41" s="152"/>
      <c r="O41" s="130"/>
      <c r="P41" s="135"/>
      <c r="Q41" s="66">
        <f t="shared" si="1"/>
      </c>
      <c r="R41" s="132"/>
      <c r="S41" s="58">
        <f t="shared" si="2"/>
      </c>
    </row>
    <row r="42" spans="1:19" ht="15.75" customHeight="1">
      <c r="A42" s="68" t="s">
        <v>29</v>
      </c>
      <c r="B42" s="139"/>
      <c r="C42" s="131"/>
      <c r="D42" s="132"/>
      <c r="E42" s="132"/>
      <c r="F42" s="132"/>
      <c r="G42" s="132"/>
      <c r="H42" s="132"/>
      <c r="I42" s="132"/>
      <c r="J42" s="132"/>
      <c r="K42" s="130"/>
      <c r="L42" s="63">
        <f t="shared" si="0"/>
      </c>
      <c r="M42" s="154"/>
      <c r="N42" s="152"/>
      <c r="O42" s="130"/>
      <c r="P42" s="135"/>
      <c r="Q42" s="75">
        <f>IF(M42+N42+O42+P42=0,"",M42+N42+O42+P42)</f>
      </c>
      <c r="R42" s="132"/>
      <c r="S42" s="58">
        <f t="shared" si="2"/>
      </c>
    </row>
    <row r="43" spans="1:19" ht="15.75" customHeight="1">
      <c r="A43" s="59" t="s">
        <v>30</v>
      </c>
      <c r="B43" s="139"/>
      <c r="C43" s="131"/>
      <c r="D43" s="132"/>
      <c r="E43" s="132"/>
      <c r="F43" s="132"/>
      <c r="G43" s="132"/>
      <c r="H43" s="132"/>
      <c r="I43" s="132"/>
      <c r="J43" s="132"/>
      <c r="K43" s="130"/>
      <c r="L43" s="63">
        <f t="shared" si="0"/>
      </c>
      <c r="M43" s="131"/>
      <c r="N43" s="130"/>
      <c r="O43" s="130"/>
      <c r="P43" s="135"/>
      <c r="Q43" s="66">
        <f t="shared" si="1"/>
      </c>
      <c r="R43" s="132"/>
      <c r="S43" s="58"/>
    </row>
    <row r="44" spans="1:19" ht="15.75" customHeight="1" thickBot="1">
      <c r="A44" s="68" t="s">
        <v>31</v>
      </c>
      <c r="B44" s="60"/>
      <c r="C44" s="131"/>
      <c r="D44" s="132"/>
      <c r="E44" s="132"/>
      <c r="F44" s="132"/>
      <c r="G44" s="132"/>
      <c r="H44" s="132"/>
      <c r="I44" s="132"/>
      <c r="J44" s="132"/>
      <c r="K44" s="130"/>
      <c r="L44" s="63">
        <f t="shared" si="0"/>
      </c>
      <c r="M44" s="131"/>
      <c r="N44" s="130"/>
      <c r="O44" s="130"/>
      <c r="P44" s="135"/>
      <c r="Q44" s="66">
        <f>IF(M44+O44+P44=0,"",M44+O44+P44)</f>
      </c>
      <c r="R44" s="132"/>
      <c r="S44" s="58">
        <f>IF(C44+D44+E44+F44+G44+H44+I44+J44+K44+M44+O44+P44=0,"",C44+D44+E44+F44+G44+H44+I44+J44+K44+M44+O44+P44)</f>
      </c>
    </row>
    <row r="45" spans="1:19" s="81" customFormat="1" ht="15.75" customHeight="1" thickBot="1">
      <c r="A45" s="200" t="s">
        <v>61</v>
      </c>
      <c r="B45" s="201"/>
      <c r="C45" s="78" t="str">
        <f aca="true" t="shared" si="3" ref="C45:R45">IF(SUM(C16:C44)=0,"0",SUM(C16:C44))</f>
        <v>0</v>
      </c>
      <c r="D45" s="79" t="str">
        <f t="shared" si="3"/>
        <v>0</v>
      </c>
      <c r="E45" s="79" t="str">
        <f t="shared" si="3"/>
        <v>0</v>
      </c>
      <c r="F45" s="79" t="str">
        <f t="shared" si="3"/>
        <v>0</v>
      </c>
      <c r="G45" s="79" t="str">
        <f t="shared" si="3"/>
        <v>0</v>
      </c>
      <c r="H45" s="79" t="str">
        <f t="shared" si="3"/>
        <v>0</v>
      </c>
      <c r="I45" s="79" t="str">
        <f t="shared" si="3"/>
        <v>0</v>
      </c>
      <c r="J45" s="79" t="str">
        <f t="shared" si="3"/>
        <v>0</v>
      </c>
      <c r="K45" s="56" t="str">
        <f t="shared" si="3"/>
        <v>0</v>
      </c>
      <c r="L45" s="56" t="str">
        <f t="shared" si="3"/>
        <v>0</v>
      </c>
      <c r="M45" s="78" t="str">
        <f t="shared" si="3"/>
        <v>0</v>
      </c>
      <c r="N45" s="79" t="str">
        <f t="shared" si="3"/>
        <v>0</v>
      </c>
      <c r="O45" s="79" t="str">
        <f t="shared" si="3"/>
        <v>0</v>
      </c>
      <c r="P45" s="79" t="str">
        <f t="shared" si="3"/>
        <v>0</v>
      </c>
      <c r="Q45" s="79" t="str">
        <f t="shared" si="3"/>
        <v>0</v>
      </c>
      <c r="R45" s="80" t="str">
        <f t="shared" si="3"/>
        <v>0</v>
      </c>
      <c r="S45" s="181"/>
    </row>
    <row r="46" spans="1:19" s="81" customFormat="1" ht="15.75" customHeight="1">
      <c r="A46" s="223" t="s">
        <v>52</v>
      </c>
      <c r="B46" s="224"/>
      <c r="C46" s="82">
        <v>0.25</v>
      </c>
      <c r="D46" s="83">
        <v>0.5</v>
      </c>
      <c r="E46" s="83">
        <v>0.5</v>
      </c>
      <c r="F46" s="83">
        <v>0.75</v>
      </c>
      <c r="G46" s="83">
        <v>0.75</v>
      </c>
      <c r="H46" s="83">
        <v>1</v>
      </c>
      <c r="I46" s="83">
        <v>1</v>
      </c>
      <c r="J46" s="83">
        <v>1</v>
      </c>
      <c r="K46" s="83">
        <v>1</v>
      </c>
      <c r="L46" s="84"/>
      <c r="M46" s="85">
        <v>0.25</v>
      </c>
      <c r="N46" s="83">
        <v>0.5</v>
      </c>
      <c r="O46" s="83">
        <v>0.75</v>
      </c>
      <c r="P46" s="86">
        <v>1</v>
      </c>
      <c r="Q46" s="84"/>
      <c r="R46" s="84"/>
      <c r="S46" s="184" t="s">
        <v>64</v>
      </c>
    </row>
    <row r="47" spans="1:19" s="81" customFormat="1" ht="15.75" customHeight="1" thickBot="1">
      <c r="A47" s="225" t="s">
        <v>60</v>
      </c>
      <c r="B47" s="226"/>
      <c r="C47" s="87">
        <f>IF(C45="","",(C45*C46))</f>
        <v>0</v>
      </c>
      <c r="D47" s="88">
        <f aca="true" t="shared" si="4" ref="D47:P47">IF(D45="","",(D45*D46))</f>
        <v>0</v>
      </c>
      <c r="E47" s="88">
        <f t="shared" si="4"/>
        <v>0</v>
      </c>
      <c r="F47" s="88">
        <f t="shared" si="4"/>
        <v>0</v>
      </c>
      <c r="G47" s="89">
        <f t="shared" si="4"/>
        <v>0</v>
      </c>
      <c r="H47" s="89">
        <f t="shared" si="4"/>
        <v>0</v>
      </c>
      <c r="I47" s="88">
        <f t="shared" si="4"/>
        <v>0</v>
      </c>
      <c r="J47" s="88">
        <f t="shared" si="4"/>
        <v>0</v>
      </c>
      <c r="K47" s="89">
        <f t="shared" si="4"/>
        <v>0</v>
      </c>
      <c r="L47" s="175"/>
      <c r="M47" s="90">
        <f t="shared" si="4"/>
        <v>0</v>
      </c>
      <c r="N47" s="91">
        <f t="shared" si="4"/>
        <v>0</v>
      </c>
      <c r="O47" s="91">
        <f t="shared" si="4"/>
        <v>0</v>
      </c>
      <c r="P47" s="91">
        <f t="shared" si="4"/>
        <v>0</v>
      </c>
      <c r="Q47" s="176"/>
      <c r="R47" s="178"/>
      <c r="S47" s="183">
        <f>IF(N48+P48=0,"",N48+P48)</f>
      </c>
    </row>
    <row r="48" spans="1:19" s="81" customFormat="1" ht="15.75" customHeight="1" thickBot="1">
      <c r="A48" s="213" t="s">
        <v>75</v>
      </c>
      <c r="B48" s="214"/>
      <c r="C48" s="214"/>
      <c r="D48" s="214"/>
      <c r="E48" s="214"/>
      <c r="F48" s="214"/>
      <c r="G48" s="214"/>
      <c r="H48" s="215"/>
      <c r="I48" s="258" t="s">
        <v>62</v>
      </c>
      <c r="J48" s="259"/>
      <c r="K48" s="259"/>
      <c r="L48" s="259"/>
      <c r="M48" s="270"/>
      <c r="N48" s="92">
        <f>SUM(C47:K47)</f>
        <v>0</v>
      </c>
      <c r="O48" s="93">
        <f>SUM(M47:P47)</f>
        <v>0</v>
      </c>
      <c r="P48" s="94">
        <f>IF(R45&gt;O48,O48,R45)</f>
        <v>0</v>
      </c>
      <c r="Q48" s="227" t="s">
        <v>76</v>
      </c>
      <c r="R48" s="228"/>
      <c r="S48" s="182">
        <f>IF(I48="Yes",S47*6/7,"")</f>
      </c>
    </row>
    <row r="49" spans="1:19" s="81" customFormat="1" ht="3.75" customHeight="1">
      <c r="A49" s="95"/>
      <c r="B49" s="95"/>
      <c r="C49" s="95"/>
      <c r="D49" s="95"/>
      <c r="E49" s="95"/>
      <c r="F49" s="95"/>
      <c r="G49" s="95"/>
      <c r="H49" s="95"/>
      <c r="I49" s="95"/>
      <c r="J49" s="95"/>
      <c r="K49" s="95"/>
      <c r="L49" s="95"/>
      <c r="M49" s="96"/>
      <c r="N49" s="96"/>
      <c r="O49" s="96"/>
      <c r="P49" s="97"/>
      <c r="Q49" s="95"/>
      <c r="R49" s="95"/>
      <c r="S49" s="98"/>
    </row>
    <row r="50" spans="1:19" s="106" customFormat="1" ht="15.75" customHeight="1">
      <c r="A50" s="39"/>
      <c r="B50" s="39"/>
      <c r="C50" s="99"/>
      <c r="D50" s="99"/>
      <c r="E50" s="99"/>
      <c r="F50" s="99"/>
      <c r="G50" s="99"/>
      <c r="H50" s="99"/>
      <c r="I50" s="100" t="s">
        <v>63</v>
      </c>
      <c r="J50" s="100"/>
      <c r="K50" s="101"/>
      <c r="L50" s="101"/>
      <c r="M50" s="102"/>
      <c r="N50" s="102"/>
      <c r="O50" s="102"/>
      <c r="P50" s="103"/>
      <c r="Q50" s="104"/>
      <c r="R50" s="104"/>
      <c r="S50" s="105"/>
    </row>
    <row r="51" spans="9:10" ht="7.5" customHeight="1">
      <c r="I51" s="100"/>
      <c r="J51" s="100"/>
    </row>
    <row r="52" spans="1:19" ht="17.25" customHeight="1">
      <c r="A52" s="197" t="s">
        <v>78</v>
      </c>
      <c r="B52" s="197"/>
      <c r="C52" s="197"/>
      <c r="D52" s="197"/>
      <c r="E52" s="197"/>
      <c r="F52" s="197"/>
      <c r="G52" s="197"/>
      <c r="H52" s="197"/>
      <c r="I52" s="197"/>
      <c r="J52" s="197"/>
      <c r="K52" s="197"/>
      <c r="L52" s="197"/>
      <c r="M52" s="197"/>
      <c r="N52" s="197"/>
      <c r="O52" s="197"/>
      <c r="P52" s="197"/>
      <c r="Q52" s="197"/>
      <c r="R52" s="197"/>
      <c r="S52" s="197"/>
    </row>
    <row r="53" spans="1:19" ht="17.25" customHeight="1">
      <c r="A53" s="197" t="s">
        <v>79</v>
      </c>
      <c r="B53" s="197"/>
      <c r="C53" s="197"/>
      <c r="D53" s="197"/>
      <c r="E53" s="197"/>
      <c r="F53" s="197"/>
      <c r="G53" s="197"/>
      <c r="H53" s="197"/>
      <c r="I53" s="197"/>
      <c r="J53" s="197"/>
      <c r="K53" s="197"/>
      <c r="L53" s="197"/>
      <c r="M53" s="197"/>
      <c r="N53" s="197"/>
      <c r="O53" s="197"/>
      <c r="P53" s="197"/>
      <c r="Q53" s="197"/>
      <c r="R53" s="197"/>
      <c r="S53" s="197"/>
    </row>
    <row r="54" spans="1:19" ht="17.25" customHeight="1">
      <c r="A54" s="198" t="s">
        <v>118</v>
      </c>
      <c r="B54" s="198"/>
      <c r="C54" s="198"/>
      <c r="D54" s="198"/>
      <c r="E54" s="198"/>
      <c r="F54" s="198"/>
      <c r="G54" s="198"/>
      <c r="H54" s="198"/>
      <c r="I54" s="198"/>
      <c r="J54" s="198"/>
      <c r="K54" s="198"/>
      <c r="L54" s="198"/>
      <c r="M54" s="198"/>
      <c r="N54" s="198"/>
      <c r="O54" s="198"/>
      <c r="P54" s="198"/>
      <c r="Q54" s="198"/>
      <c r="R54" s="198"/>
      <c r="S54" s="198"/>
    </row>
    <row r="55" spans="1:19" ht="17.25" customHeight="1">
      <c r="A55" s="199" t="s">
        <v>123</v>
      </c>
      <c r="B55" s="199"/>
      <c r="C55" s="199"/>
      <c r="D55" s="199"/>
      <c r="E55" s="199"/>
      <c r="F55" s="199"/>
      <c r="G55" s="199"/>
      <c r="H55" s="199"/>
      <c r="I55" s="199"/>
      <c r="J55" s="199"/>
      <c r="K55" s="199"/>
      <c r="L55" s="199"/>
      <c r="M55" s="199"/>
      <c r="N55" s="199"/>
      <c r="O55" s="199"/>
      <c r="P55" s="199"/>
      <c r="Q55" s="199"/>
      <c r="R55" s="199"/>
      <c r="S55" s="199"/>
    </row>
    <row r="56" spans="1:19" ht="17.25" customHeight="1">
      <c r="A56" s="199" t="s">
        <v>140</v>
      </c>
      <c r="B56" s="199"/>
      <c r="C56" s="199"/>
      <c r="D56" s="199"/>
      <c r="E56" s="199"/>
      <c r="F56" s="199"/>
      <c r="G56" s="199"/>
      <c r="H56" s="199"/>
      <c r="I56" s="199"/>
      <c r="J56" s="199"/>
      <c r="K56" s="199"/>
      <c r="L56" s="199"/>
      <c r="M56" s="199"/>
      <c r="N56" s="199"/>
      <c r="O56" s="199"/>
      <c r="P56" s="199"/>
      <c r="Q56" s="199"/>
      <c r="R56" s="199"/>
      <c r="S56" s="199"/>
    </row>
    <row r="57" spans="1:19" ht="17.25" customHeight="1">
      <c r="A57" s="198"/>
      <c r="B57" s="198"/>
      <c r="C57" s="198"/>
      <c r="D57" s="198"/>
      <c r="E57" s="198"/>
      <c r="F57" s="198"/>
      <c r="G57" s="198"/>
      <c r="H57" s="198"/>
      <c r="I57" s="198"/>
      <c r="J57" s="198"/>
      <c r="K57" s="198"/>
      <c r="L57" s="198"/>
      <c r="M57" s="198"/>
      <c r="N57" s="198"/>
      <c r="O57" s="198"/>
      <c r="P57" s="198"/>
      <c r="Q57" s="198"/>
      <c r="R57" s="198"/>
      <c r="S57" s="198"/>
    </row>
    <row r="58" spans="1:19" ht="17.25" customHeight="1">
      <c r="A58" s="222"/>
      <c r="B58" s="222"/>
      <c r="C58" s="222"/>
      <c r="D58" s="222"/>
      <c r="E58" s="222"/>
      <c r="F58" s="222"/>
      <c r="G58" s="222"/>
      <c r="H58" s="222"/>
      <c r="I58" s="222"/>
      <c r="J58" s="222"/>
      <c r="K58" s="222"/>
      <c r="L58" s="222"/>
      <c r="M58" s="222"/>
      <c r="N58" s="222"/>
      <c r="O58" s="222"/>
      <c r="P58" s="222"/>
      <c r="Q58" s="222"/>
      <c r="R58" s="222"/>
      <c r="S58" s="222"/>
    </row>
  </sheetData>
  <sheetProtection/>
  <mergeCells count="28">
    <mergeCell ref="A1:S1"/>
    <mergeCell ref="A2:S2"/>
    <mergeCell ref="A4:C4"/>
    <mergeCell ref="D4:Q4"/>
    <mergeCell ref="A5:C5"/>
    <mergeCell ref="A47:B47"/>
    <mergeCell ref="A45:B45"/>
    <mergeCell ref="D5:Q5"/>
    <mergeCell ref="D7:Q7"/>
    <mergeCell ref="A52:S52"/>
    <mergeCell ref="A46:B46"/>
    <mergeCell ref="Q48:R48"/>
    <mergeCell ref="A58:S58"/>
    <mergeCell ref="A54:S54"/>
    <mergeCell ref="A55:S55"/>
    <mergeCell ref="A56:S56"/>
    <mergeCell ref="A57:S57"/>
    <mergeCell ref="A53:S53"/>
    <mergeCell ref="A48:H48"/>
    <mergeCell ref="A10:C10"/>
    <mergeCell ref="I10:L10"/>
    <mergeCell ref="A7:C7"/>
    <mergeCell ref="S14:S15"/>
    <mergeCell ref="A12:E12"/>
    <mergeCell ref="A14:B14"/>
    <mergeCell ref="C14:L14"/>
    <mergeCell ref="M14:R14"/>
    <mergeCell ref="I48:M48"/>
  </mergeCells>
  <conditionalFormatting sqref="L45 Q45:S45 I49:J51 S46:S50 P48:P49 B16:B44 D45:K46 D16:Q44 S16:S44 M45:P46 D47:R47 C16:C47 I48">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K50:L50 I48:I49 J49">
      <formula1>"Yes,No"</formula1>
    </dataValidation>
    <dataValidation type="whole" operator="greaterThanOrEqual" allowBlank="1" showErrorMessage="1" imeMode="off" sqref="C16:K44 M16:P44 R16:R44">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4.xml><?xml version="1.0" encoding="utf-8"?>
<worksheet xmlns="http://schemas.openxmlformats.org/spreadsheetml/2006/main" xmlns:r="http://schemas.openxmlformats.org/officeDocument/2006/relationships">
  <dimension ref="A1:S60"/>
  <sheetViews>
    <sheetView zoomScalePageLayoutView="0" workbookViewId="0" topLeftCell="A6">
      <selection activeCell="T55" sqref="T55"/>
    </sheetView>
  </sheetViews>
  <sheetFormatPr defaultColWidth="9.00390625" defaultRowHeight="13.5"/>
  <cols>
    <col min="1" max="1" width="7.50390625" style="40" customWidth="1"/>
    <col min="2" max="2" width="4.00390625" style="2" customWidth="1"/>
    <col min="3" max="3" width="7.50390625" style="2" customWidth="1"/>
    <col min="4" max="4" width="7.25390625" style="3" customWidth="1"/>
    <col min="5" max="19" width="7.25390625" style="2" customWidth="1"/>
    <col min="20" max="16384" width="9.00390625" style="1" customWidth="1"/>
  </cols>
  <sheetData>
    <row r="1" spans="1:19" ht="22.5" customHeight="1">
      <c r="A1" s="202" t="s">
        <v>66</v>
      </c>
      <c r="B1" s="202"/>
      <c r="C1" s="202"/>
      <c r="D1" s="202"/>
      <c r="E1" s="202"/>
      <c r="F1" s="202"/>
      <c r="G1" s="202"/>
      <c r="H1" s="202"/>
      <c r="I1" s="202"/>
      <c r="J1" s="202"/>
      <c r="K1" s="202"/>
      <c r="L1" s="202"/>
      <c r="M1" s="202"/>
      <c r="N1" s="202"/>
      <c r="O1" s="202"/>
      <c r="P1" s="202"/>
      <c r="Q1" s="202"/>
      <c r="R1" s="202"/>
      <c r="S1" s="202"/>
    </row>
    <row r="2" spans="1:19" ht="16.5" customHeight="1">
      <c r="A2" s="212" t="s">
        <v>113</v>
      </c>
      <c r="B2" s="212"/>
      <c r="C2" s="212"/>
      <c r="D2" s="212"/>
      <c r="E2" s="212"/>
      <c r="F2" s="212"/>
      <c r="G2" s="212"/>
      <c r="H2" s="212"/>
      <c r="I2" s="212"/>
      <c r="J2" s="212"/>
      <c r="K2" s="212"/>
      <c r="L2" s="212"/>
      <c r="M2" s="212"/>
      <c r="N2" s="212"/>
      <c r="O2" s="212"/>
      <c r="P2" s="212"/>
      <c r="Q2" s="212"/>
      <c r="R2" s="212"/>
      <c r="S2" s="212"/>
    </row>
    <row r="3" spans="1:19" s="33" customFormat="1" ht="7.5" customHeight="1">
      <c r="A3" s="31"/>
      <c r="B3" s="31"/>
      <c r="C3" s="31"/>
      <c r="D3" s="31"/>
      <c r="E3" s="31"/>
      <c r="F3" s="31"/>
      <c r="G3" s="31"/>
      <c r="H3" s="31"/>
      <c r="I3" s="31"/>
      <c r="J3" s="31"/>
      <c r="K3" s="31"/>
      <c r="L3" s="31"/>
      <c r="M3" s="31"/>
      <c r="N3" s="31"/>
      <c r="O3" s="32"/>
      <c r="P3" s="32"/>
      <c r="Q3" s="32"/>
      <c r="R3" s="32"/>
      <c r="S3" s="32"/>
    </row>
    <row r="4" spans="1:19" s="33" customFormat="1" ht="13.5">
      <c r="A4" s="190" t="s">
        <v>58</v>
      </c>
      <c r="B4" s="190"/>
      <c r="C4" s="190"/>
      <c r="D4" s="257">
        <f>'4月分'!D4:Q4</f>
        <v>0</v>
      </c>
      <c r="E4" s="210"/>
      <c r="F4" s="210"/>
      <c r="G4" s="210"/>
      <c r="H4" s="210"/>
      <c r="I4" s="210"/>
      <c r="J4" s="210"/>
      <c r="K4" s="210"/>
      <c r="L4" s="210"/>
      <c r="M4" s="210"/>
      <c r="N4" s="210"/>
      <c r="O4" s="210"/>
      <c r="P4" s="210"/>
      <c r="Q4" s="211"/>
      <c r="R4" s="32"/>
      <c r="S4" s="32"/>
    </row>
    <row r="5" spans="1:19" s="33" customFormat="1" ht="13.5">
      <c r="A5" s="190" t="s">
        <v>67</v>
      </c>
      <c r="B5" s="190"/>
      <c r="C5" s="190"/>
      <c r="D5" s="190">
        <f>'4月分'!D5:Q5</f>
        <v>0</v>
      </c>
      <c r="E5" s="190"/>
      <c r="F5" s="190"/>
      <c r="G5" s="190"/>
      <c r="H5" s="190"/>
      <c r="I5" s="190"/>
      <c r="J5" s="190"/>
      <c r="K5" s="190"/>
      <c r="L5" s="190"/>
      <c r="M5" s="190"/>
      <c r="N5" s="190"/>
      <c r="O5" s="190"/>
      <c r="P5" s="190"/>
      <c r="Q5" s="190"/>
      <c r="R5" s="32"/>
      <c r="S5" s="32"/>
    </row>
    <row r="6" spans="1:19" s="33" customFormat="1" ht="13.5">
      <c r="A6" s="34"/>
      <c r="B6" s="34"/>
      <c r="C6" s="34"/>
      <c r="D6" s="34"/>
      <c r="E6" s="34"/>
      <c r="F6" s="34"/>
      <c r="G6" s="34"/>
      <c r="H6" s="34"/>
      <c r="I6" s="34"/>
      <c r="J6" s="34"/>
      <c r="K6" s="34"/>
      <c r="L6" s="34"/>
      <c r="M6" s="34"/>
      <c r="N6" s="34"/>
      <c r="O6" s="32"/>
      <c r="P6" s="32"/>
      <c r="Q6" s="32"/>
      <c r="R6" s="32"/>
      <c r="S6" s="32"/>
    </row>
    <row r="7" spans="1:19" s="33" customFormat="1" ht="13.5">
      <c r="A7" s="261" t="s">
        <v>114</v>
      </c>
      <c r="B7" s="262"/>
      <c r="C7" s="263"/>
      <c r="D7" s="208" t="s">
        <v>90</v>
      </c>
      <c r="E7" s="208"/>
      <c r="F7" s="208"/>
      <c r="G7" s="208"/>
      <c r="H7" s="208"/>
      <c r="I7" s="208"/>
      <c r="J7" s="208"/>
      <c r="K7" s="208"/>
      <c r="L7" s="208"/>
      <c r="M7" s="208"/>
      <c r="N7" s="208"/>
      <c r="O7" s="208"/>
      <c r="P7" s="208"/>
      <c r="Q7" s="208"/>
      <c r="R7" s="32"/>
      <c r="S7" s="32"/>
    </row>
    <row r="8" spans="1:19" s="33" customFormat="1" ht="13.5">
      <c r="A8" s="38"/>
      <c r="B8" s="38"/>
      <c r="C8" s="38"/>
      <c r="D8" s="144"/>
      <c r="E8" s="144"/>
      <c r="F8" s="144"/>
      <c r="G8" s="144"/>
      <c r="H8" s="144"/>
      <c r="I8" s="144"/>
      <c r="J8" s="144"/>
      <c r="K8" s="144"/>
      <c r="L8" s="144"/>
      <c r="M8" s="144"/>
      <c r="N8" s="144"/>
      <c r="O8" s="144"/>
      <c r="P8" s="144"/>
      <c r="Q8" s="144"/>
      <c r="R8" s="32"/>
      <c r="S8" s="32"/>
    </row>
    <row r="9" spans="1:19" s="33" customFormat="1" ht="13.5">
      <c r="A9" s="34"/>
      <c r="B9" s="32"/>
      <c r="C9" s="32"/>
      <c r="D9" s="32"/>
      <c r="E9" s="32"/>
      <c r="F9" s="32"/>
      <c r="G9" s="32"/>
      <c r="H9" s="32"/>
      <c r="I9" s="32"/>
      <c r="J9" s="32"/>
      <c r="K9" s="32"/>
      <c r="L9" s="32"/>
      <c r="M9" s="32"/>
      <c r="N9" s="32"/>
      <c r="O9" s="32"/>
      <c r="P9" s="32"/>
      <c r="Q9" s="32"/>
      <c r="R9" s="32"/>
      <c r="S9" s="32"/>
    </row>
    <row r="10" spans="1:19" s="33" customFormat="1" ht="13.5" hidden="1">
      <c r="A10" s="190" t="s">
        <v>68</v>
      </c>
      <c r="B10" s="190"/>
      <c r="C10" s="190"/>
      <c r="D10" s="35"/>
      <c r="E10" s="36" t="s">
        <v>49</v>
      </c>
      <c r="F10" s="144"/>
      <c r="G10" s="32"/>
      <c r="H10" s="32"/>
      <c r="I10" s="190" t="s">
        <v>69</v>
      </c>
      <c r="J10" s="190"/>
      <c r="K10" s="190"/>
      <c r="L10" s="190"/>
      <c r="M10" s="37"/>
      <c r="N10" s="169"/>
      <c r="O10" s="36" t="s">
        <v>0</v>
      </c>
      <c r="P10" s="32"/>
      <c r="Q10" s="32"/>
      <c r="R10" s="32"/>
      <c r="S10" s="32"/>
    </row>
    <row r="11" spans="1:19" s="33" customFormat="1" ht="14.25" hidden="1" thickBot="1">
      <c r="A11" s="38"/>
      <c r="B11" s="38"/>
      <c r="C11" s="38"/>
      <c r="D11" s="39"/>
      <c r="E11" s="39"/>
      <c r="F11" s="39"/>
      <c r="G11" s="32"/>
      <c r="H11" s="32"/>
      <c r="I11" s="32"/>
      <c r="J11" s="32"/>
      <c r="K11" s="32"/>
      <c r="L11" s="32"/>
      <c r="M11" s="32"/>
      <c r="N11" s="32"/>
      <c r="O11" s="32"/>
      <c r="P11" s="32"/>
      <c r="Q11" s="32"/>
      <c r="R11" s="32"/>
      <c r="S11" s="32"/>
    </row>
    <row r="12" spans="1:19" s="33" customFormat="1" ht="14.25" hidden="1" thickBot="1">
      <c r="A12" s="191" t="s">
        <v>70</v>
      </c>
      <c r="B12" s="192"/>
      <c r="C12" s="192"/>
      <c r="D12" s="192"/>
      <c r="E12" s="193"/>
      <c r="F12" s="38"/>
      <c r="G12" s="39"/>
      <c r="H12" s="39"/>
      <c r="I12" s="32"/>
      <c r="J12" s="32"/>
      <c r="K12" s="32"/>
      <c r="L12" s="32"/>
      <c r="M12" s="32"/>
      <c r="N12" s="32"/>
      <c r="O12" s="32"/>
      <c r="P12" s="32"/>
      <c r="Q12" s="32"/>
      <c r="R12" s="32"/>
      <c r="S12" s="32"/>
    </row>
    <row r="13" spans="1:19" s="33" customFormat="1" ht="11.25" customHeight="1" thickBot="1">
      <c r="A13" s="40"/>
      <c r="B13" s="2"/>
      <c r="C13" s="2"/>
      <c r="D13" s="3"/>
      <c r="E13" s="2"/>
      <c r="F13" s="2"/>
      <c r="G13" s="2"/>
      <c r="H13" s="2"/>
      <c r="I13" s="2"/>
      <c r="J13" s="2"/>
      <c r="K13" s="2"/>
      <c r="L13" s="2"/>
      <c r="M13" s="2"/>
      <c r="N13" s="2"/>
      <c r="O13" s="2"/>
      <c r="P13" s="2"/>
      <c r="Q13" s="2"/>
      <c r="R13" s="2"/>
      <c r="S13" s="2"/>
    </row>
    <row r="14" spans="1:19" s="5" customFormat="1" ht="15" customHeight="1">
      <c r="A14" s="203"/>
      <c r="B14" s="204"/>
      <c r="C14" s="205" t="s">
        <v>71</v>
      </c>
      <c r="D14" s="206"/>
      <c r="E14" s="206"/>
      <c r="F14" s="206"/>
      <c r="G14" s="206"/>
      <c r="H14" s="206"/>
      <c r="I14" s="206"/>
      <c r="J14" s="206"/>
      <c r="K14" s="206"/>
      <c r="L14" s="207"/>
      <c r="M14" s="217" t="s">
        <v>72</v>
      </c>
      <c r="N14" s="218"/>
      <c r="O14" s="219"/>
      <c r="P14" s="219"/>
      <c r="Q14" s="219"/>
      <c r="R14" s="219"/>
      <c r="S14" s="220" t="s">
        <v>2</v>
      </c>
    </row>
    <row r="15" spans="1:19" s="5" customFormat="1" ht="52.5" customHeight="1" thickBot="1">
      <c r="A15" s="41" t="s">
        <v>73</v>
      </c>
      <c r="B15" s="42" t="s">
        <v>34</v>
      </c>
      <c r="C15" s="44" t="s">
        <v>128</v>
      </c>
      <c r="D15" s="44" t="s">
        <v>1</v>
      </c>
      <c r="E15" s="44" t="s">
        <v>94</v>
      </c>
      <c r="F15" s="44" t="s">
        <v>95</v>
      </c>
      <c r="G15" s="44" t="s">
        <v>96</v>
      </c>
      <c r="H15" s="44" t="s">
        <v>97</v>
      </c>
      <c r="I15" s="44" t="s">
        <v>98</v>
      </c>
      <c r="J15" s="44" t="s">
        <v>99</v>
      </c>
      <c r="K15" s="45" t="s">
        <v>87</v>
      </c>
      <c r="L15" s="46" t="s">
        <v>74</v>
      </c>
      <c r="M15" s="165" t="s">
        <v>115</v>
      </c>
      <c r="N15" s="162" t="s">
        <v>129</v>
      </c>
      <c r="O15" s="45" t="s">
        <v>116</v>
      </c>
      <c r="P15" s="47" t="s">
        <v>127</v>
      </c>
      <c r="Q15" s="48" t="s">
        <v>74</v>
      </c>
      <c r="R15" s="44" t="s">
        <v>117</v>
      </c>
      <c r="S15" s="221"/>
    </row>
    <row r="16" spans="1:19" ht="15.75" customHeight="1" hidden="1">
      <c r="A16" s="49"/>
      <c r="B16" s="50"/>
      <c r="C16" s="52"/>
      <c r="D16" s="52"/>
      <c r="E16" s="52"/>
      <c r="F16" s="52"/>
      <c r="G16" s="52"/>
      <c r="H16" s="52"/>
      <c r="I16" s="52"/>
      <c r="J16" s="52"/>
      <c r="K16" s="52"/>
      <c r="L16" s="53"/>
      <c r="M16" s="51"/>
      <c r="N16" s="170"/>
      <c r="O16" s="52"/>
      <c r="P16" s="55"/>
      <c r="Q16" s="56"/>
      <c r="R16" s="57"/>
      <c r="S16" s="58"/>
    </row>
    <row r="17" spans="1:19" ht="15.75" customHeight="1" hidden="1">
      <c r="A17" s="59"/>
      <c r="B17" s="60"/>
      <c r="C17" s="62"/>
      <c r="D17" s="62"/>
      <c r="E17" s="62"/>
      <c r="F17" s="62"/>
      <c r="G17" s="62"/>
      <c r="H17" s="62"/>
      <c r="I17" s="62"/>
      <c r="J17" s="62"/>
      <c r="K17" s="62"/>
      <c r="L17" s="63"/>
      <c r="M17" s="61"/>
      <c r="N17" s="171"/>
      <c r="O17" s="62"/>
      <c r="P17" s="65"/>
      <c r="Q17" s="66"/>
      <c r="R17" s="67"/>
      <c r="S17" s="58"/>
    </row>
    <row r="18" spans="1:19" ht="15.75" customHeight="1" hidden="1">
      <c r="A18" s="68"/>
      <c r="B18" s="60"/>
      <c r="C18" s="64"/>
      <c r="D18" s="67"/>
      <c r="E18" s="67"/>
      <c r="F18" s="67"/>
      <c r="G18" s="67"/>
      <c r="H18" s="67"/>
      <c r="I18" s="67"/>
      <c r="J18" s="67"/>
      <c r="K18" s="62"/>
      <c r="L18" s="63"/>
      <c r="M18" s="61"/>
      <c r="N18" s="171"/>
      <c r="O18" s="62"/>
      <c r="P18" s="65"/>
      <c r="Q18" s="66"/>
      <c r="R18" s="67"/>
      <c r="S18" s="58"/>
    </row>
    <row r="19" spans="1:19" ht="15.75" customHeight="1" hidden="1">
      <c r="A19" s="59"/>
      <c r="B19" s="60"/>
      <c r="C19" s="64"/>
      <c r="D19" s="67"/>
      <c r="E19" s="67"/>
      <c r="F19" s="67"/>
      <c r="G19" s="67"/>
      <c r="H19" s="67"/>
      <c r="I19" s="67"/>
      <c r="J19" s="67"/>
      <c r="K19" s="62"/>
      <c r="L19" s="63"/>
      <c r="M19" s="61"/>
      <c r="N19" s="171"/>
      <c r="O19" s="62"/>
      <c r="P19" s="65"/>
      <c r="Q19" s="66"/>
      <c r="R19" s="67"/>
      <c r="S19" s="58"/>
    </row>
    <row r="20" spans="1:19" ht="15.75" customHeight="1" hidden="1">
      <c r="A20" s="68"/>
      <c r="B20" s="60"/>
      <c r="C20" s="64"/>
      <c r="D20" s="67"/>
      <c r="E20" s="67"/>
      <c r="F20" s="67"/>
      <c r="G20" s="67"/>
      <c r="H20" s="67"/>
      <c r="I20" s="67"/>
      <c r="J20" s="67"/>
      <c r="K20" s="62"/>
      <c r="L20" s="63"/>
      <c r="M20" s="61"/>
      <c r="N20" s="171"/>
      <c r="O20" s="62"/>
      <c r="P20" s="65"/>
      <c r="Q20" s="66"/>
      <c r="R20" s="67"/>
      <c r="S20" s="58"/>
    </row>
    <row r="21" spans="1:19" ht="15.75" customHeight="1" hidden="1">
      <c r="A21" s="59"/>
      <c r="B21" s="60"/>
      <c r="C21" s="64"/>
      <c r="D21" s="67"/>
      <c r="E21" s="67"/>
      <c r="F21" s="67"/>
      <c r="G21" s="67"/>
      <c r="H21" s="67"/>
      <c r="I21" s="67"/>
      <c r="J21" s="67"/>
      <c r="K21" s="62"/>
      <c r="L21" s="63"/>
      <c r="M21" s="61"/>
      <c r="N21" s="171"/>
      <c r="O21" s="62"/>
      <c r="P21" s="65"/>
      <c r="Q21" s="66"/>
      <c r="R21" s="67"/>
      <c r="S21" s="58"/>
    </row>
    <row r="22" spans="1:19" ht="15.75" customHeight="1" hidden="1">
      <c r="A22" s="68"/>
      <c r="B22" s="60"/>
      <c r="C22" s="64"/>
      <c r="D22" s="67"/>
      <c r="E22" s="67"/>
      <c r="F22" s="67"/>
      <c r="G22" s="67"/>
      <c r="H22" s="67"/>
      <c r="I22" s="67"/>
      <c r="J22" s="67"/>
      <c r="K22" s="62"/>
      <c r="L22" s="63"/>
      <c r="M22" s="61"/>
      <c r="N22" s="171"/>
      <c r="O22" s="62"/>
      <c r="P22" s="65"/>
      <c r="Q22" s="66"/>
      <c r="R22" s="67"/>
      <c r="S22" s="58"/>
    </row>
    <row r="23" spans="1:19" ht="15.75" customHeight="1" hidden="1">
      <c r="A23" s="59"/>
      <c r="B23" s="60"/>
      <c r="C23" s="64"/>
      <c r="D23" s="67"/>
      <c r="E23" s="67"/>
      <c r="F23" s="67"/>
      <c r="G23" s="67"/>
      <c r="H23" s="67"/>
      <c r="I23" s="67"/>
      <c r="J23" s="67"/>
      <c r="K23" s="62"/>
      <c r="L23" s="63"/>
      <c r="M23" s="61"/>
      <c r="N23" s="171"/>
      <c r="O23" s="62"/>
      <c r="P23" s="65"/>
      <c r="Q23" s="66"/>
      <c r="R23" s="67"/>
      <c r="S23" s="58"/>
    </row>
    <row r="24" spans="1:19" ht="15.75" customHeight="1" hidden="1">
      <c r="A24" s="68"/>
      <c r="B24" s="60"/>
      <c r="C24" s="64"/>
      <c r="D24" s="67"/>
      <c r="E24" s="67"/>
      <c r="F24" s="67"/>
      <c r="G24" s="67"/>
      <c r="H24" s="67"/>
      <c r="I24" s="67"/>
      <c r="J24" s="67"/>
      <c r="K24" s="62"/>
      <c r="L24" s="63"/>
      <c r="M24" s="61"/>
      <c r="N24" s="171"/>
      <c r="O24" s="62"/>
      <c r="P24" s="65"/>
      <c r="Q24" s="66"/>
      <c r="R24" s="67"/>
      <c r="S24" s="58"/>
    </row>
    <row r="25" spans="1:19" ht="15.75" customHeight="1" hidden="1">
      <c r="A25" s="59"/>
      <c r="B25" s="60"/>
      <c r="C25" s="64"/>
      <c r="D25" s="67"/>
      <c r="E25" s="67"/>
      <c r="F25" s="67"/>
      <c r="G25" s="67"/>
      <c r="H25" s="67"/>
      <c r="I25" s="67"/>
      <c r="J25" s="67"/>
      <c r="K25" s="62"/>
      <c r="L25" s="63"/>
      <c r="M25" s="61"/>
      <c r="N25" s="171"/>
      <c r="O25" s="62"/>
      <c r="P25" s="65"/>
      <c r="Q25" s="66"/>
      <c r="R25" s="67"/>
      <c r="S25" s="58"/>
    </row>
    <row r="26" spans="1:19" ht="15.75" customHeight="1" hidden="1">
      <c r="A26" s="68"/>
      <c r="B26" s="60"/>
      <c r="C26" s="64"/>
      <c r="D26" s="67"/>
      <c r="E26" s="67"/>
      <c r="F26" s="67"/>
      <c r="G26" s="67"/>
      <c r="H26" s="67"/>
      <c r="I26" s="67"/>
      <c r="J26" s="67"/>
      <c r="K26" s="62"/>
      <c r="L26" s="63"/>
      <c r="M26" s="61"/>
      <c r="N26" s="171"/>
      <c r="O26" s="62"/>
      <c r="P26" s="65"/>
      <c r="Q26" s="66"/>
      <c r="R26" s="67"/>
      <c r="S26" s="58"/>
    </row>
    <row r="27" spans="1:19" ht="15.75" customHeight="1" hidden="1">
      <c r="A27" s="59"/>
      <c r="B27" s="60"/>
      <c r="C27" s="64"/>
      <c r="D27" s="67"/>
      <c r="E27" s="67"/>
      <c r="F27" s="67"/>
      <c r="G27" s="67"/>
      <c r="H27" s="67"/>
      <c r="I27" s="67"/>
      <c r="J27" s="67"/>
      <c r="K27" s="62"/>
      <c r="L27" s="63"/>
      <c r="M27" s="61"/>
      <c r="N27" s="171"/>
      <c r="O27" s="62"/>
      <c r="P27" s="65"/>
      <c r="Q27" s="66"/>
      <c r="R27" s="67"/>
      <c r="S27" s="58"/>
    </row>
    <row r="28" spans="1:19" ht="15.75" customHeight="1" hidden="1">
      <c r="A28" s="68"/>
      <c r="B28" s="60"/>
      <c r="C28" s="64"/>
      <c r="D28" s="67"/>
      <c r="E28" s="67"/>
      <c r="F28" s="67"/>
      <c r="G28" s="67"/>
      <c r="H28" s="67"/>
      <c r="I28" s="67"/>
      <c r="J28" s="67"/>
      <c r="K28" s="62"/>
      <c r="L28" s="63"/>
      <c r="M28" s="61"/>
      <c r="N28" s="171"/>
      <c r="O28" s="62"/>
      <c r="P28" s="65"/>
      <c r="Q28" s="66"/>
      <c r="R28" s="67"/>
      <c r="S28" s="58"/>
    </row>
    <row r="29" spans="1:19" ht="15.75" customHeight="1" hidden="1">
      <c r="A29" s="59"/>
      <c r="B29" s="60"/>
      <c r="C29" s="64"/>
      <c r="D29" s="67"/>
      <c r="E29" s="67"/>
      <c r="F29" s="67"/>
      <c r="G29" s="67"/>
      <c r="H29" s="67"/>
      <c r="I29" s="67"/>
      <c r="J29" s="67"/>
      <c r="K29" s="62"/>
      <c r="L29" s="63"/>
      <c r="M29" s="61"/>
      <c r="N29" s="171"/>
      <c r="O29" s="62"/>
      <c r="P29" s="65"/>
      <c r="Q29" s="66"/>
      <c r="R29" s="67"/>
      <c r="S29" s="58"/>
    </row>
    <row r="30" spans="1:19" ht="15.75" customHeight="1" hidden="1">
      <c r="A30" s="68"/>
      <c r="B30" s="60"/>
      <c r="C30" s="64"/>
      <c r="D30" s="67"/>
      <c r="E30" s="67"/>
      <c r="F30" s="67"/>
      <c r="G30" s="67"/>
      <c r="H30" s="67"/>
      <c r="I30" s="67"/>
      <c r="J30" s="67"/>
      <c r="K30" s="62"/>
      <c r="L30" s="63"/>
      <c r="M30" s="61"/>
      <c r="N30" s="171"/>
      <c r="O30" s="62"/>
      <c r="P30" s="65"/>
      <c r="Q30" s="66"/>
      <c r="R30" s="67"/>
      <c r="S30" s="58"/>
    </row>
    <row r="31" spans="1:19" ht="15.75" customHeight="1" hidden="1">
      <c r="A31" s="59"/>
      <c r="B31" s="60"/>
      <c r="C31" s="64"/>
      <c r="D31" s="67"/>
      <c r="E31" s="67"/>
      <c r="F31" s="67"/>
      <c r="G31" s="67"/>
      <c r="H31" s="67"/>
      <c r="I31" s="67"/>
      <c r="J31" s="67"/>
      <c r="K31" s="62"/>
      <c r="L31" s="63"/>
      <c r="M31" s="61"/>
      <c r="N31" s="171"/>
      <c r="O31" s="62"/>
      <c r="P31" s="65"/>
      <c r="Q31" s="66"/>
      <c r="R31" s="67"/>
      <c r="S31" s="58"/>
    </row>
    <row r="32" spans="1:19" ht="15.75" customHeight="1" hidden="1">
      <c r="A32" s="68"/>
      <c r="B32" s="60"/>
      <c r="C32" s="64"/>
      <c r="D32" s="67"/>
      <c r="E32" s="67"/>
      <c r="F32" s="67"/>
      <c r="G32" s="67"/>
      <c r="H32" s="67"/>
      <c r="I32" s="67"/>
      <c r="J32" s="67"/>
      <c r="K32" s="62"/>
      <c r="L32" s="63"/>
      <c r="M32" s="61"/>
      <c r="N32" s="171"/>
      <c r="O32" s="62"/>
      <c r="P32" s="65"/>
      <c r="Q32" s="66"/>
      <c r="R32" s="67"/>
      <c r="S32" s="58"/>
    </row>
    <row r="33" spans="1:19" ht="15.75" customHeight="1" hidden="1">
      <c r="A33" s="59"/>
      <c r="B33" s="60"/>
      <c r="C33" s="64"/>
      <c r="D33" s="67"/>
      <c r="E33" s="67"/>
      <c r="F33" s="67"/>
      <c r="G33" s="67"/>
      <c r="H33" s="67"/>
      <c r="I33" s="67"/>
      <c r="J33" s="67"/>
      <c r="K33" s="62"/>
      <c r="L33" s="63"/>
      <c r="M33" s="61"/>
      <c r="N33" s="171"/>
      <c r="O33" s="62"/>
      <c r="P33" s="65"/>
      <c r="Q33" s="66"/>
      <c r="R33" s="67"/>
      <c r="S33" s="58"/>
    </row>
    <row r="34" spans="1:19" ht="15.75" customHeight="1" hidden="1">
      <c r="A34" s="68"/>
      <c r="B34" s="60"/>
      <c r="C34" s="64"/>
      <c r="D34" s="67"/>
      <c r="E34" s="67"/>
      <c r="F34" s="67"/>
      <c r="G34" s="67"/>
      <c r="H34" s="67"/>
      <c r="I34" s="67"/>
      <c r="J34" s="67"/>
      <c r="K34" s="62"/>
      <c r="L34" s="63"/>
      <c r="M34" s="61"/>
      <c r="N34" s="171"/>
      <c r="O34" s="62"/>
      <c r="P34" s="65"/>
      <c r="Q34" s="66"/>
      <c r="R34" s="67"/>
      <c r="S34" s="58"/>
    </row>
    <row r="35" spans="1:19" ht="15.75" customHeight="1" hidden="1">
      <c r="A35" s="59"/>
      <c r="B35" s="60"/>
      <c r="C35" s="64"/>
      <c r="D35" s="67"/>
      <c r="E35" s="67"/>
      <c r="F35" s="67"/>
      <c r="G35" s="67"/>
      <c r="H35" s="67"/>
      <c r="I35" s="67"/>
      <c r="J35" s="67"/>
      <c r="K35" s="62"/>
      <c r="L35" s="63"/>
      <c r="M35" s="61"/>
      <c r="N35" s="171"/>
      <c r="O35" s="62"/>
      <c r="P35" s="65"/>
      <c r="Q35" s="66"/>
      <c r="R35" s="67"/>
      <c r="S35" s="58"/>
    </row>
    <row r="36" spans="1:19" ht="15.75" customHeight="1" hidden="1">
      <c r="A36" s="68"/>
      <c r="B36" s="60"/>
      <c r="C36" s="64"/>
      <c r="D36" s="67"/>
      <c r="E36" s="67"/>
      <c r="F36" s="67"/>
      <c r="G36" s="67"/>
      <c r="H36" s="67"/>
      <c r="I36" s="67"/>
      <c r="J36" s="67"/>
      <c r="K36" s="62"/>
      <c r="L36" s="63"/>
      <c r="M36" s="61"/>
      <c r="N36" s="171"/>
      <c r="O36" s="62"/>
      <c r="P36" s="65"/>
      <c r="Q36" s="66"/>
      <c r="R36" s="67"/>
      <c r="S36" s="58"/>
    </row>
    <row r="37" spans="1:19" ht="15.75" customHeight="1" hidden="1">
      <c r="A37" s="59"/>
      <c r="B37" s="60"/>
      <c r="C37" s="64"/>
      <c r="D37" s="67"/>
      <c r="E37" s="67"/>
      <c r="F37" s="67"/>
      <c r="G37" s="67"/>
      <c r="H37" s="67"/>
      <c r="I37" s="67"/>
      <c r="J37" s="67"/>
      <c r="K37" s="62"/>
      <c r="L37" s="63"/>
      <c r="M37" s="61"/>
      <c r="N37" s="171"/>
      <c r="O37" s="62"/>
      <c r="P37" s="65"/>
      <c r="Q37" s="66"/>
      <c r="R37" s="67"/>
      <c r="S37" s="58"/>
    </row>
    <row r="38" spans="1:19" ht="15.75" customHeight="1" hidden="1">
      <c r="A38" s="68"/>
      <c r="B38" s="60"/>
      <c r="C38" s="64"/>
      <c r="D38" s="67"/>
      <c r="E38" s="67"/>
      <c r="F38" s="67"/>
      <c r="G38" s="67"/>
      <c r="H38" s="67"/>
      <c r="I38" s="67"/>
      <c r="J38" s="67"/>
      <c r="K38" s="62"/>
      <c r="L38" s="63"/>
      <c r="M38" s="61"/>
      <c r="N38" s="171"/>
      <c r="O38" s="62"/>
      <c r="P38" s="65"/>
      <c r="Q38" s="66"/>
      <c r="R38" s="67"/>
      <c r="S38" s="58"/>
    </row>
    <row r="39" spans="1:19" ht="15.75" customHeight="1" hidden="1">
      <c r="A39" s="59"/>
      <c r="B39" s="60"/>
      <c r="C39" s="64"/>
      <c r="D39" s="67"/>
      <c r="E39" s="67"/>
      <c r="F39" s="67"/>
      <c r="G39" s="67"/>
      <c r="H39" s="67"/>
      <c r="I39" s="67"/>
      <c r="J39" s="67"/>
      <c r="K39" s="62"/>
      <c r="L39" s="63"/>
      <c r="M39" s="61"/>
      <c r="N39" s="171"/>
      <c r="O39" s="62"/>
      <c r="P39" s="65"/>
      <c r="Q39" s="66"/>
      <c r="R39" s="67"/>
      <c r="S39" s="58"/>
    </row>
    <row r="40" spans="1:19" ht="15.75" customHeight="1" hidden="1">
      <c r="A40" s="68"/>
      <c r="B40" s="60"/>
      <c r="C40" s="64"/>
      <c r="D40" s="67"/>
      <c r="E40" s="67"/>
      <c r="F40" s="67"/>
      <c r="G40" s="67"/>
      <c r="H40" s="67"/>
      <c r="I40" s="67"/>
      <c r="J40" s="67"/>
      <c r="K40" s="62"/>
      <c r="L40" s="63"/>
      <c r="M40" s="61"/>
      <c r="N40" s="171"/>
      <c r="O40" s="62"/>
      <c r="P40" s="65"/>
      <c r="Q40" s="66"/>
      <c r="R40" s="67"/>
      <c r="S40" s="58"/>
    </row>
    <row r="41" spans="1:19" ht="15.75" customHeight="1" hidden="1">
      <c r="A41" s="59"/>
      <c r="B41" s="60"/>
      <c r="C41" s="64"/>
      <c r="D41" s="67"/>
      <c r="E41" s="67"/>
      <c r="F41" s="67"/>
      <c r="G41" s="67"/>
      <c r="H41" s="67"/>
      <c r="I41" s="67"/>
      <c r="J41" s="67"/>
      <c r="K41" s="62"/>
      <c r="L41" s="63"/>
      <c r="M41" s="61"/>
      <c r="N41" s="171"/>
      <c r="O41" s="62"/>
      <c r="P41" s="65"/>
      <c r="Q41" s="66"/>
      <c r="R41" s="67"/>
      <c r="S41" s="58"/>
    </row>
    <row r="42" spans="1:19" ht="15.75" customHeight="1" hidden="1">
      <c r="A42" s="68"/>
      <c r="B42" s="60"/>
      <c r="C42" s="64"/>
      <c r="D42" s="67"/>
      <c r="E42" s="67"/>
      <c r="F42" s="67"/>
      <c r="G42" s="67"/>
      <c r="H42" s="67"/>
      <c r="I42" s="67"/>
      <c r="J42" s="67"/>
      <c r="K42" s="62"/>
      <c r="L42" s="63"/>
      <c r="M42" s="61"/>
      <c r="N42" s="171"/>
      <c r="O42" s="62"/>
      <c r="P42" s="65"/>
      <c r="Q42" s="66"/>
      <c r="R42" s="67"/>
      <c r="S42" s="58"/>
    </row>
    <row r="43" spans="1:19" ht="15.75" customHeight="1" hidden="1">
      <c r="A43" s="59"/>
      <c r="B43" s="60"/>
      <c r="C43" s="64"/>
      <c r="D43" s="67"/>
      <c r="E43" s="67"/>
      <c r="F43" s="67"/>
      <c r="G43" s="67"/>
      <c r="H43" s="67"/>
      <c r="I43" s="67"/>
      <c r="J43" s="67"/>
      <c r="K43" s="62"/>
      <c r="L43" s="63"/>
      <c r="M43" s="61"/>
      <c r="N43" s="171"/>
      <c r="O43" s="62"/>
      <c r="P43" s="65"/>
      <c r="Q43" s="66"/>
      <c r="R43" s="67"/>
      <c r="S43" s="58"/>
    </row>
    <row r="44" spans="1:19" ht="15.75" customHeight="1" hidden="1">
      <c r="A44" s="68"/>
      <c r="B44" s="60"/>
      <c r="C44" s="64"/>
      <c r="D44" s="67"/>
      <c r="E44" s="67"/>
      <c r="F44" s="67"/>
      <c r="G44" s="67"/>
      <c r="H44" s="67"/>
      <c r="I44" s="67"/>
      <c r="J44" s="67"/>
      <c r="K44" s="62"/>
      <c r="L44" s="63"/>
      <c r="M44" s="61"/>
      <c r="N44" s="171"/>
      <c r="O44" s="62"/>
      <c r="P44" s="65"/>
      <c r="Q44" s="66"/>
      <c r="R44" s="67"/>
      <c r="S44" s="58"/>
    </row>
    <row r="45" spans="1:19" ht="15.75" customHeight="1" hidden="1">
      <c r="A45" s="59"/>
      <c r="B45" s="60"/>
      <c r="C45" s="64"/>
      <c r="D45" s="67"/>
      <c r="E45" s="67"/>
      <c r="F45" s="67"/>
      <c r="G45" s="67"/>
      <c r="H45" s="67"/>
      <c r="I45" s="67"/>
      <c r="J45" s="67"/>
      <c r="K45" s="62"/>
      <c r="L45" s="63"/>
      <c r="M45" s="61"/>
      <c r="N45" s="171"/>
      <c r="O45" s="62"/>
      <c r="P45" s="65"/>
      <c r="Q45" s="66"/>
      <c r="R45" s="67"/>
      <c r="S45" s="58"/>
    </row>
    <row r="46" spans="1:19" ht="15.75" customHeight="1" hidden="1" thickBot="1">
      <c r="A46" s="69"/>
      <c r="B46" s="60"/>
      <c r="C46" s="70"/>
      <c r="D46" s="71"/>
      <c r="E46" s="71"/>
      <c r="F46" s="71"/>
      <c r="G46" s="71"/>
      <c r="H46" s="71"/>
      <c r="I46" s="71"/>
      <c r="J46" s="71"/>
      <c r="K46" s="71"/>
      <c r="L46" s="72"/>
      <c r="M46" s="70"/>
      <c r="N46" s="163"/>
      <c r="O46" s="71"/>
      <c r="P46" s="74"/>
      <c r="Q46" s="75"/>
      <c r="R46" s="76"/>
      <c r="S46" s="77"/>
    </row>
    <row r="47" spans="1:19" s="81" customFormat="1" ht="15.75" customHeight="1">
      <c r="A47" s="200" t="s">
        <v>61</v>
      </c>
      <c r="B47" s="201"/>
      <c r="C47" s="126">
        <f>'4月分'!C46+'5月分'!C47+'6月分'!C46+'7月分'!C47+'8月分'!C47+'9月分'!C46+'10月分'!C47+'11月分'!C46+'12月分'!C47+'1月分'!C47+'2月分'!C45</f>
        <v>0</v>
      </c>
      <c r="D47" s="128">
        <f>'4月分'!D46+'5月分'!D47+'6月分'!D46+'7月分'!D47+'8月分'!D47+'9月分'!D46+'10月分'!D47+'11月分'!D46+'12月分'!D47+'1月分'!D47+'2月分'!D45</f>
        <v>0</v>
      </c>
      <c r="E47" s="128">
        <f>'4月分'!E46+'5月分'!E47+'6月分'!E46+'7月分'!E47+'8月分'!E47+'9月分'!E46+'10月分'!E47+'11月分'!E46+'12月分'!E47+'1月分'!E47+'2月分'!E45</f>
        <v>0</v>
      </c>
      <c r="F47" s="128">
        <f>'4月分'!F46+'5月分'!F47+'6月分'!F46+'7月分'!F47+'8月分'!F47+'9月分'!F46+'10月分'!F47+'11月分'!F46+'12月分'!F47+'1月分'!F47+'2月分'!F45</f>
        <v>0</v>
      </c>
      <c r="G47" s="128">
        <f>'4月分'!G46+'5月分'!G47+'6月分'!G46+'7月分'!G47+'8月分'!G47+'9月分'!G46+'10月分'!G47+'11月分'!G46+'12月分'!G47+'1月分'!G47+'2月分'!G45</f>
        <v>0</v>
      </c>
      <c r="H47" s="128">
        <f>'4月分'!H46+'5月分'!H47+'6月分'!H46+'7月分'!H47+'8月分'!H47+'9月分'!H46+'10月分'!H47+'11月分'!H46+'12月分'!H47+'1月分'!H47+'2月分'!H45</f>
        <v>0</v>
      </c>
      <c r="I47" s="128">
        <f>'4月分'!I46+'5月分'!I47+'6月分'!I46+'7月分'!I47+'8月分'!I47+'9月分'!I46+'10月分'!I47+'11月分'!I46+'12月分'!I47+'1月分'!I47+'2月分'!I45</f>
        <v>0</v>
      </c>
      <c r="J47" s="128">
        <f>'4月分'!J46+'5月分'!J47+'6月分'!J46+'7月分'!J47+'8月分'!J47+'9月分'!J46+'10月分'!J47+'11月分'!J46+'12月分'!J47+'1月分'!J47+'2月分'!J45</f>
        <v>0</v>
      </c>
      <c r="K47" s="128">
        <f>'4月分'!K46+'5月分'!K47+'6月分'!K46+'7月分'!K47+'8月分'!K47+'9月分'!K46+'10月分'!K47+'11月分'!K46+'12月分'!K47+'1月分'!K47+'2月分'!K45</f>
        <v>0</v>
      </c>
      <c r="L47" s="128">
        <f>'4月分'!L46+'5月分'!L47+'6月分'!L46+'7月分'!L47+'8月分'!L47+'9月分'!L46+'10月分'!L47+'11月分'!L46+'12月分'!L47+'1月分'!L47+'2月分'!L45</f>
        <v>0</v>
      </c>
      <c r="M47" s="126">
        <f>'4月分'!M46+'5月分'!M47+'6月分'!M46+'7月分'!M47+'8月分'!M47+'9月分'!M46+'10月分'!M47+'11月分'!M46+'12月分'!M47+'1月分'!M47+'2月分'!M45</f>
        <v>0</v>
      </c>
      <c r="N47" s="128">
        <f>'4月分'!N46+'5月分'!N47+'6月分'!N46+'7月分'!N47+'8月分'!N47+'9月分'!N46+'10月分'!N47+'11月分'!N46+'12月分'!N47+'1月分'!N47+'2月分'!N45</f>
        <v>0</v>
      </c>
      <c r="O47" s="128">
        <f>'4月分'!O46+'5月分'!O47+'6月分'!O46+'7月分'!O47+'8月分'!O47+'9月分'!O46+'10月分'!O47+'11月分'!O46+'12月分'!O47+'1月分'!O47+'2月分'!O45</f>
        <v>0</v>
      </c>
      <c r="P47" s="128">
        <f>'4月分'!P46+'5月分'!P47+'6月分'!P46+'7月分'!P47+'8月分'!P47+'9月分'!P46+'10月分'!P47+'11月分'!P46+'12月分'!P47+'1月分'!P47+'2月分'!P45</f>
        <v>0</v>
      </c>
      <c r="Q47" s="128">
        <f>'4月分'!Q46+'5月分'!Q47+'6月分'!Q46+'7月分'!Q47+'8月分'!Q47+'9月分'!Q46+'10月分'!Q47+'11月分'!Q46+'12月分'!Q47+'1月分'!Q47+'2月分'!Q45</f>
        <v>0</v>
      </c>
      <c r="R47" s="173">
        <f>'4月分'!R46+'5月分'!R47+'6月分'!R46+'7月分'!R47+'8月分'!R47+'9月分'!R46+'10月分'!R47+'11月分'!R46+'12月分'!R47+'1月分'!R47+'2月分'!R45</f>
        <v>0</v>
      </c>
      <c r="S47" s="180"/>
    </row>
    <row r="48" spans="1:19" s="81" customFormat="1" ht="15.75" customHeight="1">
      <c r="A48" s="223" t="s">
        <v>52</v>
      </c>
      <c r="B48" s="224"/>
      <c r="C48" s="82">
        <v>0.25</v>
      </c>
      <c r="D48" s="83">
        <v>0.5</v>
      </c>
      <c r="E48" s="83">
        <v>0.5</v>
      </c>
      <c r="F48" s="83">
        <v>0.75</v>
      </c>
      <c r="G48" s="83">
        <v>0.75</v>
      </c>
      <c r="H48" s="83">
        <v>1</v>
      </c>
      <c r="I48" s="83">
        <v>1</v>
      </c>
      <c r="J48" s="83">
        <v>1</v>
      </c>
      <c r="K48" s="83">
        <v>1</v>
      </c>
      <c r="L48" s="174"/>
      <c r="M48" s="82">
        <v>0.25</v>
      </c>
      <c r="N48" s="164">
        <v>0.5</v>
      </c>
      <c r="O48" s="83">
        <v>0.75</v>
      </c>
      <c r="P48" s="86">
        <v>1</v>
      </c>
      <c r="Q48" s="84"/>
      <c r="R48" s="84"/>
      <c r="S48" s="186" t="s">
        <v>64</v>
      </c>
    </row>
    <row r="49" spans="1:19" s="81" customFormat="1" ht="15.75" customHeight="1" thickBot="1">
      <c r="A49" s="225" t="s">
        <v>60</v>
      </c>
      <c r="B49" s="226"/>
      <c r="C49" s="87">
        <f>IF(C47="","",(C47*C48))</f>
        <v>0</v>
      </c>
      <c r="D49" s="88">
        <f aca="true" t="shared" si="0" ref="D49:K49">IF(D47="","",(D47*D48))</f>
        <v>0</v>
      </c>
      <c r="E49" s="88">
        <f t="shared" si="0"/>
        <v>0</v>
      </c>
      <c r="F49" s="88">
        <f t="shared" si="0"/>
        <v>0</v>
      </c>
      <c r="G49" s="89">
        <f t="shared" si="0"/>
        <v>0</v>
      </c>
      <c r="H49" s="89">
        <f t="shared" si="0"/>
        <v>0</v>
      </c>
      <c r="I49" s="88">
        <f>IF(I47="","",(I47*I48))</f>
        <v>0</v>
      </c>
      <c r="J49" s="88">
        <f t="shared" si="0"/>
        <v>0</v>
      </c>
      <c r="K49" s="89">
        <f t="shared" si="0"/>
        <v>0</v>
      </c>
      <c r="L49" s="179"/>
      <c r="M49" s="158">
        <f>IF(M47="","",(M47*M48))</f>
        <v>0</v>
      </c>
      <c r="N49" s="91">
        <f>IF(N47="","",(N47*N48))</f>
        <v>0</v>
      </c>
      <c r="O49" s="91">
        <f>IF(O47="","",(O47*O48))</f>
        <v>0</v>
      </c>
      <c r="P49" s="91">
        <f>IF(P47="","",(P47*P48))</f>
        <v>0</v>
      </c>
      <c r="Q49" s="176">
        <f>IF(O50=0,"",O50)</f>
      </c>
      <c r="R49" s="178">
        <f>IF(P50=0,"",P50)</f>
      </c>
      <c r="S49" s="183">
        <f>IF(N50+P50=0,"",N50+P50)</f>
      </c>
    </row>
    <row r="50" spans="1:19" s="81" customFormat="1" ht="15.75" customHeight="1" thickBot="1">
      <c r="A50" s="213" t="s">
        <v>75</v>
      </c>
      <c r="B50" s="214"/>
      <c r="C50" s="214"/>
      <c r="D50" s="214"/>
      <c r="E50" s="214"/>
      <c r="F50" s="214"/>
      <c r="G50" s="214"/>
      <c r="H50" s="215"/>
      <c r="I50" s="258" t="s">
        <v>62</v>
      </c>
      <c r="J50" s="259"/>
      <c r="K50" s="259"/>
      <c r="L50" s="259"/>
      <c r="M50" s="260"/>
      <c r="N50" s="93">
        <f>SUM(C49:K49)</f>
        <v>0</v>
      </c>
      <c r="O50" s="93">
        <f>SUM(M49:P49)</f>
        <v>0</v>
      </c>
      <c r="P50" s="94">
        <f>IF(R47&gt;O50,O50,R47)</f>
        <v>0</v>
      </c>
      <c r="Q50" s="227" t="s">
        <v>76</v>
      </c>
      <c r="R50" s="228"/>
      <c r="S50" s="182">
        <f>IF(I50="Yes",S49*6/7,"")</f>
      </c>
    </row>
    <row r="51" spans="1:19" s="81" customFormat="1" ht="3.75" customHeight="1">
      <c r="A51" s="95"/>
      <c r="B51" s="95"/>
      <c r="C51" s="95"/>
      <c r="D51" s="95"/>
      <c r="E51" s="95"/>
      <c r="F51" s="95"/>
      <c r="G51" s="95"/>
      <c r="H51" s="95"/>
      <c r="I51" s="95"/>
      <c r="J51" s="95"/>
      <c r="K51" s="95"/>
      <c r="L51" s="95"/>
      <c r="M51" s="96"/>
      <c r="N51" s="96"/>
      <c r="O51" s="96"/>
      <c r="P51" s="97"/>
      <c r="Q51" s="95"/>
      <c r="R51" s="95"/>
      <c r="S51" s="98"/>
    </row>
    <row r="52" spans="1:19" s="106" customFormat="1" ht="15.75" customHeight="1">
      <c r="A52" s="39"/>
      <c r="B52" s="39"/>
      <c r="C52" s="99"/>
      <c r="D52" s="99"/>
      <c r="E52" s="99"/>
      <c r="F52" s="99"/>
      <c r="G52" s="99"/>
      <c r="H52" s="99"/>
      <c r="I52" s="100" t="s">
        <v>63</v>
      </c>
      <c r="J52" s="100"/>
      <c r="K52" s="101"/>
      <c r="L52" s="101"/>
      <c r="M52" s="102"/>
      <c r="N52" s="102"/>
      <c r="O52" s="102"/>
      <c r="P52" s="103"/>
      <c r="Q52" s="104"/>
      <c r="R52" s="104"/>
      <c r="S52" s="105"/>
    </row>
    <row r="53" spans="9:10" ht="7.5" customHeight="1">
      <c r="I53" s="100"/>
      <c r="J53" s="100"/>
    </row>
    <row r="54" spans="1:19" ht="17.25" customHeight="1">
      <c r="A54" s="197" t="s">
        <v>78</v>
      </c>
      <c r="B54" s="197"/>
      <c r="C54" s="197"/>
      <c r="D54" s="197"/>
      <c r="E54" s="197"/>
      <c r="F54" s="197"/>
      <c r="G54" s="197"/>
      <c r="H54" s="197"/>
      <c r="I54" s="197"/>
      <c r="J54" s="197"/>
      <c r="K54" s="197"/>
      <c r="L54" s="197"/>
      <c r="M54" s="197"/>
      <c r="N54" s="197"/>
      <c r="O54" s="197"/>
      <c r="P54" s="197"/>
      <c r="Q54" s="197"/>
      <c r="R54" s="197"/>
      <c r="S54" s="197"/>
    </row>
    <row r="55" spans="1:19" ht="17.25" customHeight="1">
      <c r="A55" s="197" t="s">
        <v>79</v>
      </c>
      <c r="B55" s="197"/>
      <c r="C55" s="197"/>
      <c r="D55" s="197"/>
      <c r="E55" s="197"/>
      <c r="F55" s="197"/>
      <c r="G55" s="197"/>
      <c r="H55" s="197"/>
      <c r="I55" s="197"/>
      <c r="J55" s="197"/>
      <c r="K55" s="197"/>
      <c r="L55" s="197"/>
      <c r="M55" s="197"/>
      <c r="N55" s="197"/>
      <c r="O55" s="197"/>
      <c r="P55" s="197"/>
      <c r="Q55" s="197"/>
      <c r="R55" s="197"/>
      <c r="S55" s="197"/>
    </row>
    <row r="56" spans="1:19" ht="17.25" customHeight="1">
      <c r="A56" s="198" t="s">
        <v>118</v>
      </c>
      <c r="B56" s="198"/>
      <c r="C56" s="198"/>
      <c r="D56" s="198"/>
      <c r="E56" s="198"/>
      <c r="F56" s="198"/>
      <c r="G56" s="198"/>
      <c r="H56" s="198"/>
      <c r="I56" s="198"/>
      <c r="J56" s="198"/>
      <c r="K56" s="198"/>
      <c r="L56" s="198"/>
      <c r="M56" s="198"/>
      <c r="N56" s="198"/>
      <c r="O56" s="198"/>
      <c r="P56" s="198"/>
      <c r="Q56" s="198"/>
      <c r="R56" s="198"/>
      <c r="S56" s="198"/>
    </row>
    <row r="57" spans="1:19" ht="17.25" customHeight="1">
      <c r="A57" s="199" t="s">
        <v>123</v>
      </c>
      <c r="B57" s="199"/>
      <c r="C57" s="199"/>
      <c r="D57" s="199"/>
      <c r="E57" s="199"/>
      <c r="F57" s="199"/>
      <c r="G57" s="199"/>
      <c r="H57" s="199"/>
      <c r="I57" s="199"/>
      <c r="J57" s="199"/>
      <c r="K57" s="199"/>
      <c r="L57" s="199"/>
      <c r="M57" s="199"/>
      <c r="N57" s="199"/>
      <c r="O57" s="199"/>
      <c r="P57" s="199"/>
      <c r="Q57" s="199"/>
      <c r="R57" s="199"/>
      <c r="S57" s="199"/>
    </row>
    <row r="58" spans="1:19" ht="17.25" customHeight="1">
      <c r="A58" s="199" t="s">
        <v>133</v>
      </c>
      <c r="B58" s="199"/>
      <c r="C58" s="199"/>
      <c r="D58" s="199"/>
      <c r="E58" s="199"/>
      <c r="F58" s="199"/>
      <c r="G58" s="199"/>
      <c r="H58" s="199"/>
      <c r="I58" s="199"/>
      <c r="J58" s="199"/>
      <c r="K58" s="199"/>
      <c r="L58" s="199"/>
      <c r="M58" s="199"/>
      <c r="N58" s="199"/>
      <c r="O58" s="199"/>
      <c r="P58" s="199"/>
      <c r="Q58" s="199"/>
      <c r="R58" s="199"/>
      <c r="S58" s="199"/>
    </row>
    <row r="59" spans="1:19" ht="23.25" customHeight="1">
      <c r="A59" s="198"/>
      <c r="B59" s="198"/>
      <c r="C59" s="198"/>
      <c r="D59" s="198"/>
      <c r="E59" s="198"/>
      <c r="F59" s="198"/>
      <c r="G59" s="198"/>
      <c r="H59" s="198"/>
      <c r="I59" s="198"/>
      <c r="J59" s="198"/>
      <c r="K59" s="198"/>
      <c r="L59" s="198"/>
      <c r="M59" s="198"/>
      <c r="N59" s="198"/>
      <c r="O59" s="198"/>
      <c r="P59" s="198"/>
      <c r="Q59" s="198"/>
      <c r="R59" s="198"/>
      <c r="S59" s="198"/>
    </row>
    <row r="60" spans="1:19" ht="17.25" customHeight="1">
      <c r="A60" s="222"/>
      <c r="B60" s="222"/>
      <c r="C60" s="222"/>
      <c r="D60" s="222"/>
      <c r="E60" s="222"/>
      <c r="F60" s="222"/>
      <c r="G60" s="222"/>
      <c r="H60" s="222"/>
      <c r="I60" s="222"/>
      <c r="J60" s="222"/>
      <c r="K60" s="222"/>
      <c r="L60" s="222"/>
      <c r="M60" s="222"/>
      <c r="N60" s="222"/>
      <c r="O60" s="222"/>
      <c r="P60" s="222"/>
      <c r="Q60" s="222"/>
      <c r="R60" s="222"/>
      <c r="S60" s="222"/>
    </row>
  </sheetData>
  <sheetProtection/>
  <mergeCells count="28">
    <mergeCell ref="A60:S60"/>
    <mergeCell ref="A12:E12"/>
    <mergeCell ref="A47:B47"/>
    <mergeCell ref="A48:B48"/>
    <mergeCell ref="A49:B49"/>
    <mergeCell ref="A14:B14"/>
    <mergeCell ref="C14:L14"/>
    <mergeCell ref="M14:R14"/>
    <mergeCell ref="S14:S15"/>
    <mergeCell ref="D7:Q7"/>
    <mergeCell ref="A10:C10"/>
    <mergeCell ref="I10:L10"/>
    <mergeCell ref="A1:S1"/>
    <mergeCell ref="A2:S2"/>
    <mergeCell ref="A4:C4"/>
    <mergeCell ref="D4:Q4"/>
    <mergeCell ref="A5:C5"/>
    <mergeCell ref="D5:Q5"/>
    <mergeCell ref="A7:C7"/>
    <mergeCell ref="Q50:R50"/>
    <mergeCell ref="A54:S54"/>
    <mergeCell ref="A59:S59"/>
    <mergeCell ref="A55:S55"/>
    <mergeCell ref="A56:S56"/>
    <mergeCell ref="A57:S57"/>
    <mergeCell ref="A58:S58"/>
    <mergeCell ref="A50:H50"/>
    <mergeCell ref="I50:M50"/>
  </mergeCells>
  <conditionalFormatting sqref="C16:C49 S16:S46 I51:J53 S48:S52 P50:P51 M48:P48 D16:Q46 B16:B46 D48:K49 D47:S47 M49:R49 I50">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K52:L52 I50:I51 J51">
      <formula1>"Yes,No"</formula1>
    </dataValidation>
    <dataValidation type="whole" operator="greaterThanOrEqual" allowBlank="1" showErrorMessage="1" imeMode="off" sqref="C16:K46 M16:P46 R16:R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P26"/>
  <sheetViews>
    <sheetView showGridLines="0" showZeros="0" view="pageBreakPreview" zoomScale="96" zoomScaleNormal="96" zoomScaleSheetLayoutView="96" workbookViewId="0" topLeftCell="A1">
      <selection activeCell="B7" sqref="B7:O7"/>
    </sheetView>
  </sheetViews>
  <sheetFormatPr defaultColWidth="9.00390625" defaultRowHeight="13.5"/>
  <cols>
    <col min="1" max="1" width="2.75390625" style="0" customWidth="1"/>
    <col min="2" max="13" width="8.50390625" style="0" customWidth="1"/>
    <col min="14" max="15" width="10.125" style="0" bestFit="1" customWidth="1"/>
    <col min="16" max="16" width="7.50390625" style="0" customWidth="1"/>
  </cols>
  <sheetData>
    <row r="1" spans="1:15" ht="35.25" customHeight="1">
      <c r="A1" s="4"/>
      <c r="B1" s="29" t="s">
        <v>112</v>
      </c>
      <c r="C1" s="11"/>
      <c r="D1" s="11"/>
      <c r="E1" s="11"/>
      <c r="F1" s="11"/>
      <c r="G1" s="11"/>
      <c r="H1" s="11"/>
      <c r="I1" s="11"/>
      <c r="J1" s="11"/>
      <c r="K1" s="11"/>
      <c r="L1" s="11"/>
      <c r="M1" s="11"/>
      <c r="N1" s="11"/>
      <c r="O1" s="11"/>
    </row>
    <row r="2" spans="4:14" ht="11.25" customHeight="1">
      <c r="D2" s="11"/>
      <c r="E2" s="11"/>
      <c r="F2" s="11"/>
      <c r="G2" s="11"/>
      <c r="H2" s="11"/>
      <c r="I2" s="11"/>
      <c r="J2" s="11"/>
      <c r="K2" s="11"/>
      <c r="L2" s="24"/>
      <c r="M2" s="26"/>
      <c r="N2" s="25"/>
    </row>
    <row r="3" spans="1:16" ht="24.75" customHeight="1">
      <c r="A3" s="255" t="s">
        <v>65</v>
      </c>
      <c r="B3" s="256"/>
      <c r="C3" s="251" t="s">
        <v>119</v>
      </c>
      <c r="D3" s="252"/>
      <c r="E3" s="252"/>
      <c r="F3" s="253"/>
      <c r="G3" s="232"/>
      <c r="H3" s="233"/>
      <c r="I3" s="233"/>
      <c r="J3" s="233"/>
      <c r="K3" s="233"/>
      <c r="L3" s="233"/>
      <c r="M3" s="233"/>
      <c r="N3" s="233"/>
      <c r="O3" s="233"/>
      <c r="P3" s="233"/>
    </row>
    <row r="4" spans="1:16" ht="24.75" customHeight="1">
      <c r="A4" s="255" t="s">
        <v>58</v>
      </c>
      <c r="B4" s="256"/>
      <c r="C4" s="235"/>
      <c r="D4" s="236"/>
      <c r="E4" s="236"/>
      <c r="F4" s="236"/>
      <c r="G4" s="236"/>
      <c r="H4" s="236"/>
      <c r="I4" s="236"/>
      <c r="J4" s="237"/>
      <c r="K4" s="239"/>
      <c r="L4" s="240"/>
      <c r="M4" s="240"/>
      <c r="N4" s="240"/>
      <c r="O4" s="240"/>
      <c r="P4" s="240"/>
    </row>
    <row r="5" spans="1:16" ht="24.75" customHeight="1">
      <c r="A5" s="254" t="s">
        <v>59</v>
      </c>
      <c r="B5" s="254"/>
      <c r="C5" s="235"/>
      <c r="D5" s="236"/>
      <c r="E5" s="236"/>
      <c r="F5" s="237"/>
      <c r="G5" s="242"/>
      <c r="H5" s="243"/>
      <c r="I5" s="243"/>
      <c r="J5" s="243"/>
      <c r="K5" s="243"/>
      <c r="L5" s="243"/>
      <c r="M5" s="243"/>
      <c r="N5" s="243"/>
      <c r="O5" s="243"/>
      <c r="P5" s="243"/>
    </row>
    <row r="6" spans="3:14" ht="11.25" customHeight="1">
      <c r="C6" s="28"/>
      <c r="D6" s="30"/>
      <c r="E6" s="30"/>
      <c r="F6" s="30"/>
      <c r="G6" s="13"/>
      <c r="H6" s="13"/>
      <c r="I6" s="13"/>
      <c r="J6" s="13"/>
      <c r="K6" s="11"/>
      <c r="L6" s="24"/>
      <c r="M6" s="26"/>
      <c r="N6" s="25"/>
    </row>
    <row r="7" spans="2:15" ht="18.75" customHeight="1">
      <c r="B7" s="238" t="s">
        <v>80</v>
      </c>
      <c r="C7" s="238"/>
      <c r="D7" s="238"/>
      <c r="E7" s="238"/>
      <c r="F7" s="238"/>
      <c r="G7" s="238"/>
      <c r="H7" s="238"/>
      <c r="I7" s="238"/>
      <c r="J7" s="238"/>
      <c r="K7" s="238"/>
      <c r="L7" s="238"/>
      <c r="M7" s="238"/>
      <c r="N7" s="238"/>
      <c r="O7" s="238"/>
    </row>
    <row r="8" spans="2:15" ht="18.75" customHeight="1">
      <c r="B8" s="238" t="s">
        <v>81</v>
      </c>
      <c r="C8" s="238"/>
      <c r="D8" s="238"/>
      <c r="E8" s="238"/>
      <c r="F8" s="238"/>
      <c r="G8" s="238"/>
      <c r="H8" s="238"/>
      <c r="I8" s="238"/>
      <c r="J8" s="238"/>
      <c r="K8" s="238"/>
      <c r="L8" s="238"/>
      <c r="M8" s="238"/>
      <c r="N8" s="238"/>
      <c r="O8" s="238"/>
    </row>
    <row r="9" spans="2:15" ht="11.25" customHeight="1" thickBot="1">
      <c r="B9" s="10"/>
      <c r="C9" s="11"/>
      <c r="D9" s="11"/>
      <c r="E9" s="11"/>
      <c r="F9" s="11"/>
      <c r="G9" s="11"/>
      <c r="H9" s="11"/>
      <c r="I9" s="11"/>
      <c r="J9" s="11"/>
      <c r="K9" s="11"/>
      <c r="L9" s="11"/>
      <c r="M9" s="11"/>
      <c r="N9" s="11"/>
      <c r="O9" s="11"/>
    </row>
    <row r="10" spans="1:16" ht="23.25" customHeight="1">
      <c r="A10" s="14"/>
      <c r="B10" s="27" t="s">
        <v>57</v>
      </c>
      <c r="C10" s="15"/>
      <c r="D10" s="15"/>
      <c r="E10" s="15"/>
      <c r="F10" s="15"/>
      <c r="G10" s="15"/>
      <c r="H10" s="15"/>
      <c r="I10" s="15"/>
      <c r="J10" s="15"/>
      <c r="K10" s="15"/>
      <c r="L10" s="15"/>
      <c r="M10" s="15"/>
      <c r="N10" s="15"/>
      <c r="O10" s="15"/>
      <c r="P10" s="16"/>
    </row>
    <row r="11" spans="1:16" ht="19.5" customHeight="1">
      <c r="A11" s="17"/>
      <c r="B11" s="246"/>
      <c r="C11" s="247"/>
      <c r="D11" s="247"/>
      <c r="E11" s="247"/>
      <c r="F11" s="7" t="s">
        <v>92</v>
      </c>
      <c r="G11" s="248" t="s">
        <v>85</v>
      </c>
      <c r="H11" s="248"/>
      <c r="I11" s="248"/>
      <c r="J11" s="249"/>
      <c r="K11" s="8"/>
      <c r="L11" s="7"/>
      <c r="M11" s="9" t="s">
        <v>85</v>
      </c>
      <c r="N11" s="229" t="s">
        <v>46</v>
      </c>
      <c r="O11" s="229" t="s">
        <v>47</v>
      </c>
      <c r="P11" s="18"/>
    </row>
    <row r="12" spans="1:16" ht="13.5">
      <c r="A12" s="17"/>
      <c r="B12" s="6" t="s">
        <v>35</v>
      </c>
      <c r="C12" s="6" t="s">
        <v>36</v>
      </c>
      <c r="D12" s="6" t="s">
        <v>37</v>
      </c>
      <c r="E12" s="6" t="s">
        <v>38</v>
      </c>
      <c r="F12" s="6" t="s">
        <v>39</v>
      </c>
      <c r="G12" s="6" t="s">
        <v>40</v>
      </c>
      <c r="H12" s="6" t="s">
        <v>41</v>
      </c>
      <c r="I12" s="6" t="s">
        <v>42</v>
      </c>
      <c r="J12" s="6" t="s">
        <v>43</v>
      </c>
      <c r="K12" s="6" t="s">
        <v>44</v>
      </c>
      <c r="L12" s="6" t="s">
        <v>45</v>
      </c>
      <c r="M12" s="6" t="s">
        <v>48</v>
      </c>
      <c r="N12" s="230"/>
      <c r="O12" s="230"/>
      <c r="P12" s="18"/>
    </row>
    <row r="13" spans="1:16" ht="27.75" customHeight="1">
      <c r="A13" s="17"/>
      <c r="B13" s="122">
        <f>IF('4月分'!S49="",'4月分'!S48,'4月分'!S49)</f>
      </c>
      <c r="C13" s="122">
        <f>IF('5月分'!S50="",'5月分'!S49,'5月分'!S50)</f>
      </c>
      <c r="D13" s="122">
        <f>IF('6月分'!S49="",'6月分'!S48,'6月分'!S49)</f>
      </c>
      <c r="E13" s="122">
        <f>IF('7月分'!S50="",'7月分'!S49,'7月分'!S50)</f>
      </c>
      <c r="F13" s="122">
        <f>IF('8月分'!S50="",'8月分'!S49,'8月分'!S50)</f>
      </c>
      <c r="G13" s="122">
        <f>IF('9月分'!S49="",'9月分'!S48,'9月分'!S49)</f>
      </c>
      <c r="H13" s="122">
        <f>IF('10月分'!S50="",'10月分'!S49,'10月分'!S50)</f>
      </c>
      <c r="I13" s="122">
        <f>IF('11月分'!S49="",'11月分'!S48,'11月分'!S49)</f>
      </c>
      <c r="J13" s="122">
        <f>IF('12月分'!S50="",'12月分'!S49,'12月分'!S50)</f>
      </c>
      <c r="K13" s="122">
        <f>IF('1月分'!S50="",'1月分'!S49,'1月分'!S50)</f>
      </c>
      <c r="L13" s="122">
        <f>IF('2月分'!S48="",'2月分'!S47,'2月分'!S48)</f>
      </c>
      <c r="M13" s="120"/>
      <c r="N13" s="121">
        <f>IF(SUM(B13:L13)=0,"",SUM(B13:L13))</f>
      </c>
      <c r="O13" s="121">
        <f>IF(N13="","",N13/11)</f>
      </c>
      <c r="P13" s="18"/>
    </row>
    <row r="14" spans="1:16" ht="11.25" customHeight="1">
      <c r="A14" s="17"/>
      <c r="B14" s="123"/>
      <c r="C14" s="123"/>
      <c r="D14" s="123"/>
      <c r="E14" s="123"/>
      <c r="F14" s="123"/>
      <c r="G14" s="123"/>
      <c r="H14" s="123"/>
      <c r="I14" s="123"/>
      <c r="J14" s="123"/>
      <c r="K14" s="123"/>
      <c r="L14" s="123"/>
      <c r="M14" s="125"/>
      <c r="N14" s="124"/>
      <c r="O14" s="124"/>
      <c r="P14" s="18"/>
    </row>
    <row r="15" spans="1:16" ht="18.75" customHeight="1">
      <c r="A15" s="17"/>
      <c r="B15" s="234" t="s">
        <v>84</v>
      </c>
      <c r="C15" s="234"/>
      <c r="D15" s="234"/>
      <c r="E15" s="234"/>
      <c r="F15" s="234"/>
      <c r="G15" s="234"/>
      <c r="H15" s="234"/>
      <c r="I15" s="234"/>
      <c r="J15" s="234"/>
      <c r="K15" s="234"/>
      <c r="L15" s="234"/>
      <c r="M15" s="234"/>
      <c r="N15" s="234"/>
      <c r="O15" s="234"/>
      <c r="P15" s="18"/>
    </row>
    <row r="16" spans="1:16" ht="18.75" customHeight="1">
      <c r="A16" s="17"/>
      <c r="B16" s="241" t="s">
        <v>91</v>
      </c>
      <c r="C16" s="241"/>
      <c r="D16" s="241"/>
      <c r="E16" s="241"/>
      <c r="F16" s="241"/>
      <c r="G16" s="241"/>
      <c r="H16" s="241"/>
      <c r="I16" s="241"/>
      <c r="J16" s="241"/>
      <c r="K16" s="241"/>
      <c r="L16" s="241"/>
      <c r="M16" s="241"/>
      <c r="N16" s="241"/>
      <c r="O16" s="241"/>
      <c r="P16" s="18"/>
    </row>
    <row r="17" spans="1:16" ht="11.25" customHeight="1" thickBot="1">
      <c r="A17" s="19"/>
      <c r="B17" s="20"/>
      <c r="C17" s="20"/>
      <c r="D17" s="20"/>
      <c r="E17" s="20"/>
      <c r="F17" s="20"/>
      <c r="G17" s="20"/>
      <c r="H17" s="20"/>
      <c r="I17" s="20"/>
      <c r="J17" s="20"/>
      <c r="K17" s="20"/>
      <c r="L17" s="20"/>
      <c r="M17" s="20"/>
      <c r="N17" s="20"/>
      <c r="O17" s="20"/>
      <c r="P17" s="21"/>
    </row>
    <row r="18" spans="1:16" ht="21" customHeight="1">
      <c r="A18" s="14"/>
      <c r="B18" s="27" t="s">
        <v>56</v>
      </c>
      <c r="C18" s="15"/>
      <c r="D18" s="15"/>
      <c r="E18" s="15"/>
      <c r="F18" s="15"/>
      <c r="G18" s="15"/>
      <c r="H18" s="15"/>
      <c r="I18" s="15"/>
      <c r="J18" s="15"/>
      <c r="K18" s="15"/>
      <c r="L18" s="15"/>
      <c r="M18" s="15"/>
      <c r="N18" s="15"/>
      <c r="O18" s="15"/>
      <c r="P18" s="16"/>
    </row>
    <row r="19" spans="1:16" ht="13.5">
      <c r="A19" s="17"/>
      <c r="B19" s="13"/>
      <c r="C19" s="13"/>
      <c r="D19" s="13"/>
      <c r="E19" s="13"/>
      <c r="F19" s="13"/>
      <c r="G19" s="13"/>
      <c r="H19" s="13"/>
      <c r="I19" s="13"/>
      <c r="J19" s="13"/>
      <c r="K19" s="13"/>
      <c r="L19" s="13"/>
      <c r="M19" s="13"/>
      <c r="N19" s="13"/>
      <c r="O19" s="13"/>
      <c r="P19" s="18"/>
    </row>
    <row r="20" spans="1:16" ht="13.5">
      <c r="A20" s="17"/>
      <c r="C20" s="13" t="s">
        <v>89</v>
      </c>
      <c r="D20" s="13"/>
      <c r="E20" s="13"/>
      <c r="F20" s="13"/>
      <c r="G20" s="22"/>
      <c r="H20" s="22" t="s">
        <v>54</v>
      </c>
      <c r="J20" s="13"/>
      <c r="K20" s="22" t="s">
        <v>55</v>
      </c>
      <c r="M20" s="13"/>
      <c r="N20" s="13"/>
      <c r="O20" s="13"/>
      <c r="P20" s="18"/>
    </row>
    <row r="21" spans="1:16" ht="26.25" customHeight="1">
      <c r="A21" s="17"/>
      <c r="C21" s="137"/>
      <c r="D21" s="13" t="s">
        <v>49</v>
      </c>
      <c r="E21" s="22" t="s">
        <v>50</v>
      </c>
      <c r="F21" s="22">
        <v>0.9</v>
      </c>
      <c r="G21" s="22" t="s">
        <v>51</v>
      </c>
      <c r="H21" s="137"/>
      <c r="I21" s="13" t="s">
        <v>0</v>
      </c>
      <c r="J21" s="12" t="s">
        <v>53</v>
      </c>
      <c r="K21" s="119">
        <f>IF(C21="","",C21*F21*H21)</f>
      </c>
      <c r="L21" s="13" t="s">
        <v>49</v>
      </c>
      <c r="M21" s="13"/>
      <c r="N21" s="13"/>
      <c r="O21" s="13"/>
      <c r="P21" s="18"/>
    </row>
    <row r="22" spans="1:16" ht="22.5" customHeight="1">
      <c r="A22" s="17"/>
      <c r="B22" s="13"/>
      <c r="C22" s="13"/>
      <c r="D22" s="13"/>
      <c r="E22" s="13"/>
      <c r="F22" s="13"/>
      <c r="G22" s="23"/>
      <c r="H22" s="13"/>
      <c r="I22" s="13"/>
      <c r="J22" s="13"/>
      <c r="K22" s="13"/>
      <c r="L22" s="13"/>
      <c r="M22" s="13"/>
      <c r="N22" s="13"/>
      <c r="O22" s="13"/>
      <c r="P22" s="18"/>
    </row>
    <row r="23" spans="1:16" ht="18.75" customHeight="1">
      <c r="A23" s="17"/>
      <c r="B23" s="245" t="s">
        <v>82</v>
      </c>
      <c r="C23" s="245"/>
      <c r="D23" s="245"/>
      <c r="E23" s="245"/>
      <c r="F23" s="245"/>
      <c r="G23" s="245"/>
      <c r="H23" s="245"/>
      <c r="I23" s="245"/>
      <c r="J23" s="245"/>
      <c r="K23" s="245"/>
      <c r="L23" s="245"/>
      <c r="M23" s="245"/>
      <c r="N23" s="245"/>
      <c r="O23" s="245"/>
      <c r="P23" s="250"/>
    </row>
    <row r="24" spans="1:16" ht="18.75" customHeight="1">
      <c r="A24" s="17"/>
      <c r="B24" s="245" t="s">
        <v>83</v>
      </c>
      <c r="C24" s="245"/>
      <c r="D24" s="245"/>
      <c r="E24" s="245"/>
      <c r="F24" s="245"/>
      <c r="G24" s="245"/>
      <c r="H24" s="245"/>
      <c r="I24" s="245"/>
      <c r="J24" s="245"/>
      <c r="K24" s="245"/>
      <c r="L24" s="245"/>
      <c r="M24" s="245"/>
      <c r="N24" s="245"/>
      <c r="O24" s="245"/>
      <c r="P24" s="18"/>
    </row>
    <row r="25" spans="1:16" ht="18.75" customHeight="1" thickBot="1">
      <c r="A25" s="19"/>
      <c r="B25" s="231" t="s">
        <v>125</v>
      </c>
      <c r="C25" s="231"/>
      <c r="D25" s="231"/>
      <c r="E25" s="231"/>
      <c r="F25" s="231"/>
      <c r="G25" s="231"/>
      <c r="H25" s="231"/>
      <c r="I25" s="231"/>
      <c r="J25" s="231"/>
      <c r="K25" s="231"/>
      <c r="L25" s="231"/>
      <c r="M25" s="231"/>
      <c r="N25" s="231"/>
      <c r="O25" s="231"/>
      <c r="P25" s="21"/>
    </row>
    <row r="26" spans="2:16" ht="23.25" customHeight="1">
      <c r="B26" s="244" t="s">
        <v>88</v>
      </c>
      <c r="C26" s="244"/>
      <c r="D26" s="244"/>
      <c r="E26" s="244"/>
      <c r="F26" s="244"/>
      <c r="G26" s="244"/>
      <c r="H26" s="244"/>
      <c r="I26" s="244"/>
      <c r="J26" s="244"/>
      <c r="K26" s="244"/>
      <c r="L26" s="244"/>
      <c r="M26" s="244"/>
      <c r="N26" s="244"/>
      <c r="O26" s="244"/>
      <c r="P26" s="244"/>
    </row>
  </sheetData>
  <sheetProtection/>
  <mergeCells count="21">
    <mergeCell ref="C3:F3"/>
    <mergeCell ref="A5:B5"/>
    <mergeCell ref="A3:B3"/>
    <mergeCell ref="A4:B4"/>
    <mergeCell ref="B7:O7"/>
    <mergeCell ref="C4:J4"/>
    <mergeCell ref="B26:P26"/>
    <mergeCell ref="B24:O24"/>
    <mergeCell ref="B11:E11"/>
    <mergeCell ref="G11:J11"/>
    <mergeCell ref="B23:P23"/>
    <mergeCell ref="N11:N12"/>
    <mergeCell ref="B25:O25"/>
    <mergeCell ref="G3:P3"/>
    <mergeCell ref="B15:O15"/>
    <mergeCell ref="C5:F5"/>
    <mergeCell ref="B8:O8"/>
    <mergeCell ref="K4:P4"/>
    <mergeCell ref="B16:O16"/>
    <mergeCell ref="G5:P5"/>
    <mergeCell ref="O11:O12"/>
  </mergeCells>
  <printOptions/>
  <pageMargins left="0.66" right="0.64" top="0.8661417322834646" bottom="0.6299212598425197" header="0.5118110236220472"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S59"/>
  <sheetViews>
    <sheetView zoomScalePageLayoutView="0" workbookViewId="0" topLeftCell="A31">
      <selection activeCell="U51" sqref="U51"/>
    </sheetView>
  </sheetViews>
  <sheetFormatPr defaultColWidth="9.00390625" defaultRowHeight="13.5"/>
  <cols>
    <col min="1" max="1" width="7.50390625" style="40" customWidth="1"/>
    <col min="2" max="2" width="4.00390625" style="2" customWidth="1"/>
    <col min="3" max="3" width="7.125" style="2" customWidth="1"/>
    <col min="4" max="4" width="7.25390625" style="3" customWidth="1"/>
    <col min="5" max="19" width="7.25390625" style="2" customWidth="1"/>
    <col min="20" max="16384" width="9.00390625" style="1" customWidth="1"/>
  </cols>
  <sheetData>
    <row r="1" spans="1:19" ht="22.5" customHeight="1">
      <c r="A1" s="202" t="s">
        <v>66</v>
      </c>
      <c r="B1" s="202"/>
      <c r="C1" s="202"/>
      <c r="D1" s="202"/>
      <c r="E1" s="202"/>
      <c r="F1" s="202"/>
      <c r="G1" s="202"/>
      <c r="H1" s="202"/>
      <c r="I1" s="202"/>
      <c r="J1" s="202"/>
      <c r="K1" s="202"/>
      <c r="L1" s="202"/>
      <c r="M1" s="202"/>
      <c r="N1" s="202"/>
      <c r="O1" s="202"/>
      <c r="P1" s="202"/>
      <c r="Q1" s="202"/>
      <c r="R1" s="202"/>
      <c r="S1" s="202"/>
    </row>
    <row r="2" spans="1:19" ht="16.5" customHeight="1">
      <c r="A2" s="212" t="s">
        <v>113</v>
      </c>
      <c r="B2" s="212"/>
      <c r="C2" s="212"/>
      <c r="D2" s="212"/>
      <c r="E2" s="212"/>
      <c r="F2" s="212"/>
      <c r="G2" s="212"/>
      <c r="H2" s="212"/>
      <c r="I2" s="212"/>
      <c r="J2" s="212"/>
      <c r="K2" s="212"/>
      <c r="L2" s="212"/>
      <c r="M2" s="212"/>
      <c r="N2" s="212"/>
      <c r="O2" s="212"/>
      <c r="P2" s="212"/>
      <c r="Q2" s="212"/>
      <c r="R2" s="212"/>
      <c r="S2" s="212"/>
    </row>
    <row r="3" spans="1:19" s="33" customFormat="1" ht="7.5" customHeight="1">
      <c r="A3" s="31"/>
      <c r="B3" s="31"/>
      <c r="C3" s="31"/>
      <c r="D3" s="31"/>
      <c r="E3" s="31"/>
      <c r="F3" s="31"/>
      <c r="G3" s="31"/>
      <c r="H3" s="31"/>
      <c r="I3" s="31"/>
      <c r="J3" s="31"/>
      <c r="K3" s="31"/>
      <c r="L3" s="31"/>
      <c r="M3" s="31"/>
      <c r="N3" s="31"/>
      <c r="O3" s="32"/>
      <c r="P3" s="32"/>
      <c r="Q3" s="32"/>
      <c r="R3" s="32"/>
      <c r="S3" s="32"/>
    </row>
    <row r="4" spans="1:19" s="33" customFormat="1" ht="13.5">
      <c r="A4" s="190" t="s">
        <v>58</v>
      </c>
      <c r="B4" s="190"/>
      <c r="C4" s="190"/>
      <c r="D4" s="257">
        <f>'月別集計'!C4</f>
        <v>0</v>
      </c>
      <c r="E4" s="210"/>
      <c r="F4" s="210"/>
      <c r="G4" s="210"/>
      <c r="H4" s="210"/>
      <c r="I4" s="210"/>
      <c r="J4" s="210"/>
      <c r="K4" s="210"/>
      <c r="L4" s="210"/>
      <c r="M4" s="210"/>
      <c r="N4" s="210"/>
      <c r="O4" s="210"/>
      <c r="P4" s="210"/>
      <c r="Q4" s="211"/>
      <c r="R4" s="32"/>
      <c r="S4" s="32"/>
    </row>
    <row r="5" spans="1:19" s="33" customFormat="1" ht="13.5">
      <c r="A5" s="190" t="s">
        <v>67</v>
      </c>
      <c r="B5" s="190"/>
      <c r="C5" s="190"/>
      <c r="D5" s="190">
        <f>'月別集計'!C5</f>
        <v>0</v>
      </c>
      <c r="E5" s="190"/>
      <c r="F5" s="190"/>
      <c r="G5" s="190"/>
      <c r="H5" s="190"/>
      <c r="I5" s="190"/>
      <c r="J5" s="190"/>
      <c r="K5" s="190"/>
      <c r="L5" s="190"/>
      <c r="M5" s="190"/>
      <c r="N5" s="190"/>
      <c r="O5" s="190"/>
      <c r="P5" s="190"/>
      <c r="Q5" s="190"/>
      <c r="R5" s="32"/>
      <c r="S5" s="32"/>
    </row>
    <row r="6" spans="1:19" s="33" customFormat="1" ht="13.5">
      <c r="A6" s="34"/>
      <c r="B6" s="34"/>
      <c r="C6" s="34"/>
      <c r="D6" s="34"/>
      <c r="E6" s="34"/>
      <c r="F6" s="34"/>
      <c r="G6" s="34"/>
      <c r="H6" s="34"/>
      <c r="I6" s="34"/>
      <c r="J6" s="34"/>
      <c r="K6" s="34"/>
      <c r="L6" s="34"/>
      <c r="M6" s="34"/>
      <c r="N6" s="34"/>
      <c r="O6" s="32"/>
      <c r="P6" s="32"/>
      <c r="Q6" s="32"/>
      <c r="R6" s="32"/>
      <c r="S6" s="32"/>
    </row>
    <row r="7" spans="1:19" s="33" customFormat="1" ht="13.5">
      <c r="A7" s="261" t="s">
        <v>114</v>
      </c>
      <c r="B7" s="262"/>
      <c r="C7" s="263"/>
      <c r="D7" s="208" t="s">
        <v>90</v>
      </c>
      <c r="E7" s="208"/>
      <c r="F7" s="208"/>
      <c r="G7" s="208"/>
      <c r="H7" s="208"/>
      <c r="I7" s="208"/>
      <c r="J7" s="208"/>
      <c r="K7" s="208"/>
      <c r="L7" s="208"/>
      <c r="M7" s="208"/>
      <c r="N7" s="208"/>
      <c r="O7" s="208"/>
      <c r="P7" s="208"/>
      <c r="Q7" s="208"/>
      <c r="R7" s="32"/>
      <c r="S7" s="32"/>
    </row>
    <row r="8" spans="1:19" s="33" customFormat="1" ht="13.5">
      <c r="A8" s="38"/>
      <c r="B8" s="148"/>
      <c r="C8" s="38"/>
      <c r="D8" s="144"/>
      <c r="E8" s="144"/>
      <c r="F8" s="144"/>
      <c r="G8" s="144"/>
      <c r="H8" s="144"/>
      <c r="I8" s="144"/>
      <c r="J8" s="144"/>
      <c r="K8" s="144"/>
      <c r="L8" s="144"/>
      <c r="M8" s="144"/>
      <c r="N8" s="144"/>
      <c r="O8" s="144"/>
      <c r="P8" s="144"/>
      <c r="Q8" s="144"/>
      <c r="R8" s="32"/>
      <c r="S8" s="32"/>
    </row>
    <row r="9" spans="1:19" s="33" customFormat="1" ht="13.5">
      <c r="A9" s="34"/>
      <c r="B9" s="32"/>
      <c r="C9" s="32"/>
      <c r="D9" s="32"/>
      <c r="E9" s="32"/>
      <c r="F9" s="32"/>
      <c r="G9" s="32"/>
      <c r="H9" s="32"/>
      <c r="I9" s="32"/>
      <c r="J9" s="32"/>
      <c r="K9" s="32"/>
      <c r="L9" s="32"/>
      <c r="M9" s="32"/>
      <c r="N9" s="32"/>
      <c r="O9" s="32"/>
      <c r="P9" s="32"/>
      <c r="Q9" s="32"/>
      <c r="R9" s="32"/>
      <c r="S9" s="32"/>
    </row>
    <row r="10" spans="1:19" s="33" customFormat="1" ht="13.5">
      <c r="A10" s="190" t="s">
        <v>68</v>
      </c>
      <c r="B10" s="190"/>
      <c r="C10" s="190"/>
      <c r="D10" s="140"/>
      <c r="E10" s="36" t="s">
        <v>49</v>
      </c>
      <c r="F10" s="144"/>
      <c r="G10" s="32"/>
      <c r="H10" s="32"/>
      <c r="I10" s="190" t="s">
        <v>69</v>
      </c>
      <c r="J10" s="190"/>
      <c r="K10" s="190"/>
      <c r="L10" s="190"/>
      <c r="M10" s="141"/>
      <c r="N10" s="150"/>
      <c r="O10" s="36" t="s">
        <v>0</v>
      </c>
      <c r="P10" s="32"/>
      <c r="Q10" s="32"/>
      <c r="R10" s="32"/>
      <c r="S10" s="32"/>
    </row>
    <row r="11" spans="1:19" s="33" customFormat="1" ht="14.25" thickBot="1">
      <c r="A11" s="38"/>
      <c r="B11" s="38"/>
      <c r="C11" s="38"/>
      <c r="D11" s="39"/>
      <c r="E11" s="39"/>
      <c r="F11" s="39"/>
      <c r="G11" s="32"/>
      <c r="H11" s="32"/>
      <c r="I11" s="32"/>
      <c r="J11" s="32"/>
      <c r="K11" s="32"/>
      <c r="L11" s="32"/>
      <c r="M11" s="32"/>
      <c r="N11" s="32"/>
      <c r="O11" s="32"/>
      <c r="P11" s="32"/>
      <c r="Q11" s="32"/>
      <c r="R11" s="32"/>
      <c r="S11" s="32"/>
    </row>
    <row r="12" spans="1:19" s="33" customFormat="1" ht="14.25" thickBot="1">
      <c r="A12" s="264" t="s">
        <v>101</v>
      </c>
      <c r="B12" s="265"/>
      <c r="C12" s="265"/>
      <c r="D12" s="265"/>
      <c r="E12" s="266"/>
      <c r="F12" s="145"/>
      <c r="G12" s="39"/>
      <c r="H12" s="39"/>
      <c r="I12" s="32"/>
      <c r="J12" s="32"/>
      <c r="K12" s="32"/>
      <c r="L12" s="32"/>
      <c r="M12" s="32"/>
      <c r="N12" s="32"/>
      <c r="O12" s="32"/>
      <c r="P12" s="32"/>
      <c r="Q12" s="32"/>
      <c r="R12" s="32"/>
      <c r="S12" s="32"/>
    </row>
    <row r="13" spans="1:19" s="33" customFormat="1" ht="7.5" customHeight="1" thickBot="1">
      <c r="A13" s="40"/>
      <c r="B13" s="2"/>
      <c r="C13" s="2"/>
      <c r="D13" s="3"/>
      <c r="E13" s="2"/>
      <c r="F13" s="2"/>
      <c r="G13" s="2"/>
      <c r="H13" s="2"/>
      <c r="I13" s="2"/>
      <c r="J13" s="2"/>
      <c r="K13" s="2"/>
      <c r="L13" s="2"/>
      <c r="M13" s="2"/>
      <c r="N13" s="2"/>
      <c r="O13" s="2"/>
      <c r="P13" s="2"/>
      <c r="Q13" s="2"/>
      <c r="R13" s="2"/>
      <c r="S13" s="2"/>
    </row>
    <row r="14" spans="1:19" s="5" customFormat="1" ht="15" customHeight="1">
      <c r="A14" s="203"/>
      <c r="B14" s="204"/>
      <c r="C14" s="205" t="s">
        <v>71</v>
      </c>
      <c r="D14" s="206"/>
      <c r="E14" s="206"/>
      <c r="F14" s="206"/>
      <c r="G14" s="206"/>
      <c r="H14" s="206"/>
      <c r="I14" s="206"/>
      <c r="J14" s="206"/>
      <c r="K14" s="206"/>
      <c r="L14" s="207"/>
      <c r="M14" s="217" t="s">
        <v>72</v>
      </c>
      <c r="N14" s="218"/>
      <c r="O14" s="219"/>
      <c r="P14" s="219"/>
      <c r="Q14" s="219"/>
      <c r="R14" s="219"/>
      <c r="S14" s="220" t="s">
        <v>2</v>
      </c>
    </row>
    <row r="15" spans="1:19" s="5" customFormat="1" ht="52.5" customHeight="1" thickBot="1">
      <c r="A15" s="41" t="s">
        <v>73</v>
      </c>
      <c r="B15" s="42" t="s">
        <v>34</v>
      </c>
      <c r="C15" s="43" t="s">
        <v>128</v>
      </c>
      <c r="D15" s="44" t="s">
        <v>1</v>
      </c>
      <c r="E15" s="44" t="s">
        <v>94</v>
      </c>
      <c r="F15" s="44" t="s">
        <v>95</v>
      </c>
      <c r="G15" s="44" t="s">
        <v>96</v>
      </c>
      <c r="H15" s="44" t="s">
        <v>97</v>
      </c>
      <c r="I15" s="44" t="s">
        <v>98</v>
      </c>
      <c r="J15" s="44" t="s">
        <v>99</v>
      </c>
      <c r="K15" s="45" t="s">
        <v>87</v>
      </c>
      <c r="L15" s="46" t="s">
        <v>74</v>
      </c>
      <c r="M15" s="43" t="s">
        <v>115</v>
      </c>
      <c r="N15" s="45" t="s">
        <v>129</v>
      </c>
      <c r="O15" s="45" t="s">
        <v>116</v>
      </c>
      <c r="P15" s="47" t="s">
        <v>127</v>
      </c>
      <c r="Q15" s="48" t="s">
        <v>74</v>
      </c>
      <c r="R15" s="44" t="s">
        <v>117</v>
      </c>
      <c r="S15" s="221"/>
    </row>
    <row r="16" spans="1:19" ht="15.75" customHeight="1">
      <c r="A16" s="49" t="s">
        <v>3</v>
      </c>
      <c r="B16" s="138"/>
      <c r="C16" s="129"/>
      <c r="D16" s="129"/>
      <c r="E16" s="129"/>
      <c r="F16" s="129"/>
      <c r="G16" s="129"/>
      <c r="H16" s="129"/>
      <c r="I16" s="129"/>
      <c r="J16" s="129"/>
      <c r="K16" s="129"/>
      <c r="L16" s="147">
        <f aca="true" t="shared" si="0" ref="L16:L44">IF(C16+D16+E16+F16+G16+H16+I16+J16+K16=0,"",C16+D16+E16+F16+G16+H16+I16+J16+K16)</f>
      </c>
      <c r="M16" s="133"/>
      <c r="N16" s="129"/>
      <c r="O16" s="129"/>
      <c r="P16" s="134"/>
      <c r="Q16" s="56">
        <f>IF(M16+N16+O16+P16=0,"",M16+N16+O16+P16)</f>
      </c>
      <c r="R16" s="136"/>
      <c r="S16" s="58">
        <f>IF(C16+D16+E16+F16+G16+H16+I16+J16+K16+M16+N16+O16+P16=0,"",C16+D16+E16+F16+G16+H16+I16+J16+K16+M16+N16+O16+P16)</f>
      </c>
    </row>
    <row r="17" spans="1:19" ht="15.75" customHeight="1">
      <c r="A17" s="59" t="s">
        <v>4</v>
      </c>
      <c r="B17" s="139"/>
      <c r="C17" s="130"/>
      <c r="D17" s="130"/>
      <c r="E17" s="130"/>
      <c r="F17" s="130"/>
      <c r="G17" s="130"/>
      <c r="H17" s="130"/>
      <c r="I17" s="130"/>
      <c r="J17" s="130"/>
      <c r="K17" s="130"/>
      <c r="L17" s="63">
        <f t="shared" si="0"/>
      </c>
      <c r="M17" s="131"/>
      <c r="N17" s="130"/>
      <c r="O17" s="130"/>
      <c r="P17" s="135"/>
      <c r="Q17" s="66">
        <f>IF(M17+N17+O17+P17=0,"",M17+N17+O17+P17)</f>
      </c>
      <c r="R17" s="132"/>
      <c r="S17" s="58">
        <f aca="true" t="shared" si="1" ref="S17:S44">IF(C17+D17+E17+F17+G17+H17+I17+J17+K17+M17+N17+O17+P17=0,"",C17+D17+E17+F17+G17+H17+I17+J17+K17+M17+N17+O17+P17)</f>
      </c>
    </row>
    <row r="18" spans="1:19" ht="15.75" customHeight="1">
      <c r="A18" s="68" t="s">
        <v>5</v>
      </c>
      <c r="B18" s="139"/>
      <c r="C18" s="131"/>
      <c r="D18" s="130"/>
      <c r="E18" s="130"/>
      <c r="F18" s="130"/>
      <c r="G18" s="130"/>
      <c r="H18" s="130"/>
      <c r="I18" s="130"/>
      <c r="J18" s="130"/>
      <c r="K18" s="130"/>
      <c r="L18" s="63">
        <f t="shared" si="0"/>
      </c>
      <c r="M18" s="131"/>
      <c r="N18" s="130"/>
      <c r="O18" s="130"/>
      <c r="P18" s="135"/>
      <c r="Q18" s="66">
        <f aca="true" t="shared" si="2" ref="Q18:Q44">IF(M18+N18+O18+P18=0,"",M18+N18+O18+P18)</f>
      </c>
      <c r="R18" s="132"/>
      <c r="S18" s="58">
        <f t="shared" si="1"/>
      </c>
    </row>
    <row r="19" spans="1:19" ht="15.75" customHeight="1">
      <c r="A19" s="59" t="s">
        <v>6</v>
      </c>
      <c r="B19" s="139"/>
      <c r="C19" s="131"/>
      <c r="D19" s="130"/>
      <c r="E19" s="130"/>
      <c r="F19" s="130"/>
      <c r="G19" s="130"/>
      <c r="H19" s="130"/>
      <c r="I19" s="130"/>
      <c r="J19" s="130"/>
      <c r="K19" s="130"/>
      <c r="L19" s="63">
        <f t="shared" si="0"/>
      </c>
      <c r="M19" s="131"/>
      <c r="N19" s="130"/>
      <c r="O19" s="130"/>
      <c r="P19" s="135"/>
      <c r="Q19" s="66">
        <f t="shared" si="2"/>
      </c>
      <c r="R19" s="132"/>
      <c r="S19" s="58">
        <f t="shared" si="1"/>
      </c>
    </row>
    <row r="20" spans="1:19" ht="15.75" customHeight="1">
      <c r="A20" s="68" t="s">
        <v>7</v>
      </c>
      <c r="B20" s="139"/>
      <c r="C20" s="131"/>
      <c r="D20" s="130"/>
      <c r="E20" s="130"/>
      <c r="F20" s="130"/>
      <c r="G20" s="130"/>
      <c r="H20" s="130"/>
      <c r="I20" s="130"/>
      <c r="J20" s="130"/>
      <c r="K20" s="130"/>
      <c r="L20" s="63">
        <f t="shared" si="0"/>
      </c>
      <c r="M20" s="131"/>
      <c r="N20" s="130"/>
      <c r="O20" s="130"/>
      <c r="P20" s="135"/>
      <c r="Q20" s="66">
        <f t="shared" si="2"/>
      </c>
      <c r="R20" s="132"/>
      <c r="S20" s="58">
        <f t="shared" si="1"/>
      </c>
    </row>
    <row r="21" spans="1:19" ht="15.75" customHeight="1">
      <c r="A21" s="59" t="s">
        <v>8</v>
      </c>
      <c r="B21" s="139"/>
      <c r="C21" s="131"/>
      <c r="D21" s="130"/>
      <c r="E21" s="130"/>
      <c r="F21" s="130"/>
      <c r="G21" s="130"/>
      <c r="H21" s="130"/>
      <c r="I21" s="130"/>
      <c r="J21" s="130"/>
      <c r="K21" s="130"/>
      <c r="L21" s="63">
        <f t="shared" si="0"/>
      </c>
      <c r="M21" s="131"/>
      <c r="N21" s="130"/>
      <c r="O21" s="130"/>
      <c r="P21" s="135"/>
      <c r="Q21" s="66">
        <f t="shared" si="2"/>
      </c>
      <c r="R21" s="132"/>
      <c r="S21" s="58">
        <f t="shared" si="1"/>
      </c>
    </row>
    <row r="22" spans="1:19" ht="15.75" customHeight="1">
      <c r="A22" s="68" t="s">
        <v>9</v>
      </c>
      <c r="B22" s="139"/>
      <c r="C22" s="131"/>
      <c r="D22" s="130"/>
      <c r="E22" s="130"/>
      <c r="F22" s="130"/>
      <c r="G22" s="130"/>
      <c r="H22" s="130"/>
      <c r="I22" s="130"/>
      <c r="J22" s="130"/>
      <c r="K22" s="130"/>
      <c r="L22" s="63">
        <f t="shared" si="0"/>
      </c>
      <c r="M22" s="131"/>
      <c r="N22" s="130"/>
      <c r="O22" s="130"/>
      <c r="P22" s="135"/>
      <c r="Q22" s="66">
        <f t="shared" si="2"/>
      </c>
      <c r="R22" s="132"/>
      <c r="S22" s="58">
        <f t="shared" si="1"/>
      </c>
    </row>
    <row r="23" spans="1:19" ht="15.75" customHeight="1">
      <c r="A23" s="59" t="s">
        <v>10</v>
      </c>
      <c r="B23" s="139"/>
      <c r="C23" s="131"/>
      <c r="D23" s="130"/>
      <c r="E23" s="130"/>
      <c r="F23" s="130"/>
      <c r="G23" s="130"/>
      <c r="H23" s="130"/>
      <c r="I23" s="130"/>
      <c r="J23" s="130"/>
      <c r="K23" s="130"/>
      <c r="L23" s="63">
        <f t="shared" si="0"/>
      </c>
      <c r="M23" s="131"/>
      <c r="N23" s="130"/>
      <c r="O23" s="130"/>
      <c r="P23" s="135"/>
      <c r="Q23" s="66">
        <f t="shared" si="2"/>
      </c>
      <c r="R23" s="132"/>
      <c r="S23" s="58">
        <f t="shared" si="1"/>
      </c>
    </row>
    <row r="24" spans="1:19" ht="15.75" customHeight="1">
      <c r="A24" s="68" t="s">
        <v>11</v>
      </c>
      <c r="B24" s="139"/>
      <c r="C24" s="131"/>
      <c r="D24" s="130"/>
      <c r="E24" s="130"/>
      <c r="F24" s="130"/>
      <c r="G24" s="130"/>
      <c r="H24" s="130"/>
      <c r="I24" s="130"/>
      <c r="J24" s="130"/>
      <c r="K24" s="130"/>
      <c r="L24" s="63">
        <f t="shared" si="0"/>
      </c>
      <c r="M24" s="131"/>
      <c r="N24" s="130"/>
      <c r="O24" s="130"/>
      <c r="P24" s="135"/>
      <c r="Q24" s="66">
        <f t="shared" si="2"/>
      </c>
      <c r="R24" s="132"/>
      <c r="S24" s="58">
        <f t="shared" si="1"/>
      </c>
    </row>
    <row r="25" spans="1:19" ht="15.75" customHeight="1">
      <c r="A25" s="59" t="s">
        <v>12</v>
      </c>
      <c r="B25" s="139"/>
      <c r="C25" s="131"/>
      <c r="D25" s="130"/>
      <c r="E25" s="130"/>
      <c r="F25" s="130"/>
      <c r="G25" s="130"/>
      <c r="H25" s="130"/>
      <c r="I25" s="130"/>
      <c r="J25" s="130"/>
      <c r="K25" s="130"/>
      <c r="L25" s="63">
        <f t="shared" si="0"/>
      </c>
      <c r="M25" s="131"/>
      <c r="N25" s="130"/>
      <c r="O25" s="130"/>
      <c r="P25" s="135"/>
      <c r="Q25" s="66">
        <f t="shared" si="2"/>
      </c>
      <c r="R25" s="132"/>
      <c r="S25" s="58">
        <f t="shared" si="1"/>
      </c>
    </row>
    <row r="26" spans="1:19" ht="15.75" customHeight="1">
      <c r="A26" s="68" t="s">
        <v>13</v>
      </c>
      <c r="B26" s="139"/>
      <c r="C26" s="131"/>
      <c r="D26" s="130"/>
      <c r="E26" s="130"/>
      <c r="F26" s="130"/>
      <c r="G26" s="130"/>
      <c r="H26" s="130"/>
      <c r="I26" s="130"/>
      <c r="J26" s="130"/>
      <c r="K26" s="130"/>
      <c r="L26" s="63">
        <f t="shared" si="0"/>
      </c>
      <c r="M26" s="131"/>
      <c r="N26" s="130"/>
      <c r="O26" s="130"/>
      <c r="P26" s="135"/>
      <c r="Q26" s="66">
        <f t="shared" si="2"/>
      </c>
      <c r="R26" s="132"/>
      <c r="S26" s="58">
        <f t="shared" si="1"/>
      </c>
    </row>
    <row r="27" spans="1:19" ht="15.75" customHeight="1">
      <c r="A27" s="59" t="s">
        <v>14</v>
      </c>
      <c r="B27" s="139"/>
      <c r="C27" s="131"/>
      <c r="D27" s="130"/>
      <c r="E27" s="130"/>
      <c r="F27" s="130"/>
      <c r="G27" s="130"/>
      <c r="H27" s="130"/>
      <c r="I27" s="130"/>
      <c r="J27" s="130"/>
      <c r="K27" s="130"/>
      <c r="L27" s="63">
        <f t="shared" si="0"/>
      </c>
      <c r="M27" s="131"/>
      <c r="N27" s="130"/>
      <c r="O27" s="130"/>
      <c r="P27" s="135"/>
      <c r="Q27" s="66">
        <f t="shared" si="2"/>
      </c>
      <c r="R27" s="132"/>
      <c r="S27" s="58">
        <f t="shared" si="1"/>
      </c>
    </row>
    <row r="28" spans="1:19" ht="15.75" customHeight="1">
      <c r="A28" s="68" t="s">
        <v>15</v>
      </c>
      <c r="B28" s="139"/>
      <c r="C28" s="131"/>
      <c r="D28" s="130"/>
      <c r="E28" s="130"/>
      <c r="F28" s="130"/>
      <c r="G28" s="130"/>
      <c r="H28" s="130"/>
      <c r="I28" s="130"/>
      <c r="J28" s="130"/>
      <c r="K28" s="130"/>
      <c r="L28" s="63">
        <f t="shared" si="0"/>
      </c>
      <c r="M28" s="131"/>
      <c r="N28" s="130"/>
      <c r="O28" s="130"/>
      <c r="P28" s="135"/>
      <c r="Q28" s="66">
        <f t="shared" si="2"/>
      </c>
      <c r="R28" s="132"/>
      <c r="S28" s="58">
        <f t="shared" si="1"/>
      </c>
    </row>
    <row r="29" spans="1:19" ht="15.75" customHeight="1">
      <c r="A29" s="59" t="s">
        <v>16</v>
      </c>
      <c r="B29" s="139"/>
      <c r="C29" s="131"/>
      <c r="D29" s="130"/>
      <c r="E29" s="130"/>
      <c r="F29" s="130"/>
      <c r="G29" s="130"/>
      <c r="H29" s="130"/>
      <c r="I29" s="130"/>
      <c r="J29" s="130"/>
      <c r="K29" s="130"/>
      <c r="L29" s="63">
        <f t="shared" si="0"/>
      </c>
      <c r="M29" s="131"/>
      <c r="N29" s="130"/>
      <c r="O29" s="130"/>
      <c r="P29" s="135"/>
      <c r="Q29" s="66">
        <f t="shared" si="2"/>
      </c>
      <c r="R29" s="132"/>
      <c r="S29" s="58">
        <f t="shared" si="1"/>
      </c>
    </row>
    <row r="30" spans="1:19" ht="15.75" customHeight="1">
      <c r="A30" s="68" t="s">
        <v>17</v>
      </c>
      <c r="B30" s="139"/>
      <c r="C30" s="131"/>
      <c r="D30" s="130"/>
      <c r="E30" s="130"/>
      <c r="F30" s="130"/>
      <c r="G30" s="130"/>
      <c r="H30" s="130"/>
      <c r="I30" s="130"/>
      <c r="J30" s="130"/>
      <c r="K30" s="130"/>
      <c r="L30" s="63">
        <f t="shared" si="0"/>
      </c>
      <c r="M30" s="131"/>
      <c r="N30" s="130"/>
      <c r="O30" s="130"/>
      <c r="P30" s="135"/>
      <c r="Q30" s="66">
        <f t="shared" si="2"/>
      </c>
      <c r="R30" s="132"/>
      <c r="S30" s="58">
        <f t="shared" si="1"/>
      </c>
    </row>
    <row r="31" spans="1:19" ht="15.75" customHeight="1">
      <c r="A31" s="59" t="s">
        <v>18</v>
      </c>
      <c r="B31" s="139"/>
      <c r="C31" s="131"/>
      <c r="D31" s="130"/>
      <c r="E31" s="130"/>
      <c r="F31" s="130"/>
      <c r="G31" s="130"/>
      <c r="H31" s="130"/>
      <c r="I31" s="130"/>
      <c r="J31" s="130"/>
      <c r="K31" s="130"/>
      <c r="L31" s="63">
        <f t="shared" si="0"/>
      </c>
      <c r="M31" s="131"/>
      <c r="N31" s="130"/>
      <c r="O31" s="130"/>
      <c r="P31" s="135"/>
      <c r="Q31" s="66">
        <f t="shared" si="2"/>
      </c>
      <c r="R31" s="132"/>
      <c r="S31" s="58">
        <f t="shared" si="1"/>
      </c>
    </row>
    <row r="32" spans="1:19" ht="15.75" customHeight="1">
      <c r="A32" s="68" t="s">
        <v>19</v>
      </c>
      <c r="B32" s="139"/>
      <c r="C32" s="131"/>
      <c r="D32" s="130"/>
      <c r="E32" s="130"/>
      <c r="F32" s="130"/>
      <c r="G32" s="130"/>
      <c r="H32" s="130"/>
      <c r="I32" s="130"/>
      <c r="J32" s="130"/>
      <c r="K32" s="130"/>
      <c r="L32" s="63">
        <f t="shared" si="0"/>
      </c>
      <c r="M32" s="131"/>
      <c r="N32" s="130"/>
      <c r="O32" s="130"/>
      <c r="P32" s="135"/>
      <c r="Q32" s="66">
        <f t="shared" si="2"/>
      </c>
      <c r="R32" s="132"/>
      <c r="S32" s="58">
        <f t="shared" si="1"/>
      </c>
    </row>
    <row r="33" spans="1:19" ht="15.75" customHeight="1">
      <c r="A33" s="59" t="s">
        <v>20</v>
      </c>
      <c r="B33" s="139"/>
      <c r="C33" s="131"/>
      <c r="D33" s="130"/>
      <c r="E33" s="130"/>
      <c r="F33" s="130"/>
      <c r="G33" s="130"/>
      <c r="H33" s="130"/>
      <c r="I33" s="130"/>
      <c r="J33" s="130"/>
      <c r="K33" s="130"/>
      <c r="L33" s="63">
        <f t="shared" si="0"/>
      </c>
      <c r="M33" s="131"/>
      <c r="N33" s="130"/>
      <c r="O33" s="130"/>
      <c r="P33" s="135"/>
      <c r="Q33" s="66">
        <f t="shared" si="2"/>
      </c>
      <c r="R33" s="132"/>
      <c r="S33" s="58">
        <f t="shared" si="1"/>
      </c>
    </row>
    <row r="34" spans="1:19" ht="15.75" customHeight="1">
      <c r="A34" s="68" t="s">
        <v>21</v>
      </c>
      <c r="B34" s="139"/>
      <c r="C34" s="131"/>
      <c r="D34" s="130"/>
      <c r="E34" s="130"/>
      <c r="F34" s="130"/>
      <c r="G34" s="130"/>
      <c r="H34" s="130"/>
      <c r="I34" s="130"/>
      <c r="J34" s="130"/>
      <c r="K34" s="130"/>
      <c r="L34" s="63">
        <f t="shared" si="0"/>
      </c>
      <c r="M34" s="131"/>
      <c r="N34" s="130"/>
      <c r="O34" s="130"/>
      <c r="P34" s="135"/>
      <c r="Q34" s="66">
        <f t="shared" si="2"/>
      </c>
      <c r="R34" s="132"/>
      <c r="S34" s="58">
        <f t="shared" si="1"/>
      </c>
    </row>
    <row r="35" spans="1:19" ht="15.75" customHeight="1">
      <c r="A35" s="59" t="s">
        <v>22</v>
      </c>
      <c r="B35" s="139"/>
      <c r="C35" s="131"/>
      <c r="D35" s="130"/>
      <c r="E35" s="130"/>
      <c r="F35" s="130"/>
      <c r="G35" s="130"/>
      <c r="H35" s="130"/>
      <c r="I35" s="130"/>
      <c r="J35" s="130"/>
      <c r="K35" s="130"/>
      <c r="L35" s="63">
        <f t="shared" si="0"/>
      </c>
      <c r="M35" s="131"/>
      <c r="N35" s="130"/>
      <c r="O35" s="130"/>
      <c r="P35" s="135"/>
      <c r="Q35" s="66">
        <f t="shared" si="2"/>
      </c>
      <c r="R35" s="132"/>
      <c r="S35" s="58">
        <f t="shared" si="1"/>
      </c>
    </row>
    <row r="36" spans="1:19" ht="15.75" customHeight="1">
      <c r="A36" s="68" t="s">
        <v>23</v>
      </c>
      <c r="B36" s="139"/>
      <c r="C36" s="131"/>
      <c r="D36" s="130"/>
      <c r="E36" s="130"/>
      <c r="F36" s="130"/>
      <c r="G36" s="130"/>
      <c r="H36" s="130"/>
      <c r="I36" s="130"/>
      <c r="J36" s="130"/>
      <c r="K36" s="130"/>
      <c r="L36" s="63">
        <f t="shared" si="0"/>
      </c>
      <c r="M36" s="131"/>
      <c r="N36" s="130"/>
      <c r="O36" s="130"/>
      <c r="P36" s="135"/>
      <c r="Q36" s="66">
        <f t="shared" si="2"/>
      </c>
      <c r="R36" s="132"/>
      <c r="S36" s="58">
        <f t="shared" si="1"/>
      </c>
    </row>
    <row r="37" spans="1:19" ht="15.75" customHeight="1">
      <c r="A37" s="59" t="s">
        <v>24</v>
      </c>
      <c r="B37" s="139"/>
      <c r="C37" s="131"/>
      <c r="D37" s="130"/>
      <c r="E37" s="130"/>
      <c r="F37" s="130"/>
      <c r="G37" s="130"/>
      <c r="H37" s="130"/>
      <c r="I37" s="130"/>
      <c r="J37" s="130"/>
      <c r="K37" s="130"/>
      <c r="L37" s="63">
        <f t="shared" si="0"/>
      </c>
      <c r="M37" s="131"/>
      <c r="N37" s="130"/>
      <c r="O37" s="130"/>
      <c r="P37" s="135"/>
      <c r="Q37" s="66">
        <f t="shared" si="2"/>
      </c>
      <c r="R37" s="132"/>
      <c r="S37" s="58">
        <f>IF(C37+D37+E37+F37+G37+H37+I37+J37+K37+M37+N37+O37+P37=0,"",C37+D37+E37+F37+G37+H37+I37+J37+K37+M37+N37+O37+P37)</f>
      </c>
    </row>
    <row r="38" spans="1:19" ht="15.75" customHeight="1">
      <c r="A38" s="68" t="s">
        <v>25</v>
      </c>
      <c r="B38" s="139"/>
      <c r="C38" s="131"/>
      <c r="D38" s="130"/>
      <c r="E38" s="130"/>
      <c r="F38" s="130"/>
      <c r="G38" s="130"/>
      <c r="H38" s="130"/>
      <c r="I38" s="130"/>
      <c r="J38" s="130"/>
      <c r="K38" s="130"/>
      <c r="L38" s="63">
        <f t="shared" si="0"/>
      </c>
      <c r="M38" s="131"/>
      <c r="N38" s="130"/>
      <c r="O38" s="130"/>
      <c r="P38" s="135"/>
      <c r="Q38" s="66">
        <f t="shared" si="2"/>
      </c>
      <c r="R38" s="132"/>
      <c r="S38" s="58">
        <f t="shared" si="1"/>
      </c>
    </row>
    <row r="39" spans="1:19" ht="15.75" customHeight="1">
      <c r="A39" s="59" t="s">
        <v>26</v>
      </c>
      <c r="B39" s="139"/>
      <c r="C39" s="131"/>
      <c r="D39" s="130"/>
      <c r="E39" s="130"/>
      <c r="F39" s="130"/>
      <c r="G39" s="130"/>
      <c r="H39" s="130"/>
      <c r="I39" s="130"/>
      <c r="J39" s="130"/>
      <c r="K39" s="130"/>
      <c r="L39" s="63">
        <f t="shared" si="0"/>
      </c>
      <c r="M39" s="131"/>
      <c r="N39" s="130"/>
      <c r="O39" s="130"/>
      <c r="P39" s="135"/>
      <c r="Q39" s="66">
        <f t="shared" si="2"/>
      </c>
      <c r="R39" s="132"/>
      <c r="S39" s="58">
        <f>IF(C39+D39+E39+F39+G39+H39+I39+J39+K39+M39+N39+O39+P39=0,"",C39+D39+E39+F39+G39+H39+I39+J39+K39+M39+N39+O39+P39)</f>
      </c>
    </row>
    <row r="40" spans="1:19" ht="15.75" customHeight="1">
      <c r="A40" s="68" t="s">
        <v>27</v>
      </c>
      <c r="B40" s="139"/>
      <c r="C40" s="131"/>
      <c r="D40" s="130"/>
      <c r="E40" s="130"/>
      <c r="F40" s="130"/>
      <c r="G40" s="130"/>
      <c r="H40" s="130"/>
      <c r="I40" s="130"/>
      <c r="J40" s="130"/>
      <c r="K40" s="130"/>
      <c r="L40" s="63">
        <f t="shared" si="0"/>
      </c>
      <c r="M40" s="131"/>
      <c r="N40" s="130"/>
      <c r="O40" s="130"/>
      <c r="P40" s="135"/>
      <c r="Q40" s="66">
        <f t="shared" si="2"/>
      </c>
      <c r="R40" s="132"/>
      <c r="S40" s="58">
        <f t="shared" si="1"/>
      </c>
    </row>
    <row r="41" spans="1:19" ht="15.75" customHeight="1">
      <c r="A41" s="59" t="s">
        <v>28</v>
      </c>
      <c r="B41" s="139"/>
      <c r="C41" s="131"/>
      <c r="D41" s="130"/>
      <c r="E41" s="130"/>
      <c r="F41" s="130"/>
      <c r="G41" s="130"/>
      <c r="H41" s="130"/>
      <c r="I41" s="130"/>
      <c r="J41" s="130"/>
      <c r="K41" s="130"/>
      <c r="L41" s="63">
        <f t="shared" si="0"/>
      </c>
      <c r="M41" s="131"/>
      <c r="N41" s="130"/>
      <c r="O41" s="130"/>
      <c r="P41" s="135"/>
      <c r="Q41" s="66">
        <f t="shared" si="2"/>
      </c>
      <c r="R41" s="132"/>
      <c r="S41" s="58">
        <f t="shared" si="1"/>
      </c>
    </row>
    <row r="42" spans="1:19" ht="15.75" customHeight="1">
      <c r="A42" s="68" t="s">
        <v>29</v>
      </c>
      <c r="B42" s="139"/>
      <c r="C42" s="131"/>
      <c r="D42" s="130"/>
      <c r="E42" s="130"/>
      <c r="F42" s="130"/>
      <c r="G42" s="130"/>
      <c r="H42" s="130"/>
      <c r="I42" s="130"/>
      <c r="J42" s="130"/>
      <c r="K42" s="130"/>
      <c r="L42" s="63">
        <f t="shared" si="0"/>
      </c>
      <c r="M42" s="131"/>
      <c r="N42" s="130"/>
      <c r="O42" s="130"/>
      <c r="P42" s="135"/>
      <c r="Q42" s="66">
        <f t="shared" si="2"/>
      </c>
      <c r="R42" s="132"/>
      <c r="S42" s="58">
        <f t="shared" si="1"/>
      </c>
    </row>
    <row r="43" spans="1:19" ht="15.75" customHeight="1">
      <c r="A43" s="59" t="s">
        <v>30</v>
      </c>
      <c r="B43" s="139"/>
      <c r="C43" s="131"/>
      <c r="D43" s="130"/>
      <c r="E43" s="130"/>
      <c r="F43" s="130"/>
      <c r="G43" s="130"/>
      <c r="H43" s="130"/>
      <c r="I43" s="130"/>
      <c r="J43" s="130"/>
      <c r="K43" s="130"/>
      <c r="L43" s="63">
        <f t="shared" si="0"/>
      </c>
      <c r="M43" s="131"/>
      <c r="N43" s="130"/>
      <c r="O43" s="130"/>
      <c r="P43" s="135"/>
      <c r="Q43" s="66">
        <f t="shared" si="2"/>
      </c>
      <c r="R43" s="132"/>
      <c r="S43" s="58">
        <f t="shared" si="1"/>
      </c>
    </row>
    <row r="44" spans="1:19" ht="15.75" customHeight="1">
      <c r="A44" s="68" t="s">
        <v>31</v>
      </c>
      <c r="B44" s="139"/>
      <c r="C44" s="131"/>
      <c r="D44" s="130"/>
      <c r="E44" s="130"/>
      <c r="F44" s="130"/>
      <c r="G44" s="130"/>
      <c r="H44" s="130"/>
      <c r="I44" s="130"/>
      <c r="J44" s="130"/>
      <c r="K44" s="130"/>
      <c r="L44" s="63">
        <f t="shared" si="0"/>
      </c>
      <c r="M44" s="131"/>
      <c r="N44" s="130"/>
      <c r="O44" s="130"/>
      <c r="P44" s="135"/>
      <c r="Q44" s="66">
        <f t="shared" si="2"/>
      </c>
      <c r="R44" s="132"/>
      <c r="S44" s="58">
        <f t="shared" si="1"/>
      </c>
    </row>
    <row r="45" spans="1:19" ht="15.75" customHeight="1" thickBot="1">
      <c r="A45" s="59" t="s">
        <v>32</v>
      </c>
      <c r="B45" s="139"/>
      <c r="C45" s="131"/>
      <c r="D45" s="130"/>
      <c r="E45" s="130"/>
      <c r="F45" s="130"/>
      <c r="G45" s="130"/>
      <c r="H45" s="130"/>
      <c r="I45" s="130"/>
      <c r="J45" s="130"/>
      <c r="K45" s="130"/>
      <c r="L45" s="110">
        <f>IF(C45+D45+E45+F45+G45+H45+I45+J45+K45=0,"",C45+D45+E45+F45+G45+H45+I45+J45+K45)</f>
      </c>
      <c r="M45" s="131"/>
      <c r="N45" s="130"/>
      <c r="O45" s="130"/>
      <c r="P45" s="135"/>
      <c r="Q45" s="66">
        <f>IF(M45+N45+O45+P45=0,"",M45+N45+O45+P45)</f>
      </c>
      <c r="R45" s="132"/>
      <c r="S45" s="58">
        <f>IF(C45+D45+E45+F45+G45+H45+I45+J45+K45+M45+N45+O45+P45=0,"",C45+D45+E45+F45+G45+H45+I45+J45+K45+M45+N45+O45+P45)</f>
      </c>
    </row>
    <row r="46" spans="1:19" s="81" customFormat="1" ht="15.75" customHeight="1" thickBot="1">
      <c r="A46" s="200" t="s">
        <v>61</v>
      </c>
      <c r="B46" s="201"/>
      <c r="C46" s="78" t="str">
        <f aca="true" t="shared" si="3" ref="C46:K46">IF(SUM(C16:C45)=0,"0",SUM(C16:C45))</f>
        <v>0</v>
      </c>
      <c r="D46" s="79" t="str">
        <f t="shared" si="3"/>
        <v>0</v>
      </c>
      <c r="E46" s="79" t="str">
        <f t="shared" si="3"/>
        <v>0</v>
      </c>
      <c r="F46" s="79" t="str">
        <f t="shared" si="3"/>
        <v>0</v>
      </c>
      <c r="G46" s="79" t="str">
        <f t="shared" si="3"/>
        <v>0</v>
      </c>
      <c r="H46" s="79" t="str">
        <f t="shared" si="3"/>
        <v>0</v>
      </c>
      <c r="I46" s="79" t="str">
        <f t="shared" si="3"/>
        <v>0</v>
      </c>
      <c r="J46" s="79" t="str">
        <f t="shared" si="3"/>
        <v>0</v>
      </c>
      <c r="K46" s="56" t="str">
        <f t="shared" si="3"/>
        <v>0</v>
      </c>
      <c r="L46" s="56" t="str">
        <f aca="true" t="shared" si="4" ref="L46:R46">IF(SUM(L16:L45)=0,"0",SUM(L16:L45))</f>
        <v>0</v>
      </c>
      <c r="M46" s="126" t="str">
        <f t="shared" si="4"/>
        <v>0</v>
      </c>
      <c r="N46" s="127" t="str">
        <f t="shared" si="4"/>
        <v>0</v>
      </c>
      <c r="O46" s="79" t="str">
        <f t="shared" si="4"/>
        <v>0</v>
      </c>
      <c r="P46" s="79" t="str">
        <f t="shared" si="4"/>
        <v>0</v>
      </c>
      <c r="Q46" s="79" t="str">
        <f t="shared" si="4"/>
        <v>0</v>
      </c>
      <c r="R46" s="80" t="str">
        <f t="shared" si="4"/>
        <v>0</v>
      </c>
      <c r="S46" s="181"/>
    </row>
    <row r="47" spans="1:19" s="81" customFormat="1" ht="15.75" customHeight="1">
      <c r="A47" s="223" t="s">
        <v>52</v>
      </c>
      <c r="B47" s="224"/>
      <c r="C47" s="82">
        <v>0.25</v>
      </c>
      <c r="D47" s="83">
        <v>0.5</v>
      </c>
      <c r="E47" s="83">
        <v>0.5</v>
      </c>
      <c r="F47" s="83">
        <v>0.75</v>
      </c>
      <c r="G47" s="83">
        <v>0.75</v>
      </c>
      <c r="H47" s="83">
        <v>1</v>
      </c>
      <c r="I47" s="83">
        <v>1</v>
      </c>
      <c r="J47" s="83">
        <v>1</v>
      </c>
      <c r="K47" s="83">
        <v>1</v>
      </c>
      <c r="L47" s="84"/>
      <c r="M47" s="85">
        <v>0.25</v>
      </c>
      <c r="N47" s="83">
        <v>0.5</v>
      </c>
      <c r="O47" s="83">
        <v>0.75</v>
      </c>
      <c r="P47" s="86">
        <v>1</v>
      </c>
      <c r="Q47" s="84"/>
      <c r="R47" s="84"/>
      <c r="S47" s="185" t="s">
        <v>64</v>
      </c>
    </row>
    <row r="48" spans="1:19" s="81" customFormat="1" ht="15.75" customHeight="1" thickBot="1">
      <c r="A48" s="225" t="s">
        <v>60</v>
      </c>
      <c r="B48" s="226"/>
      <c r="C48" s="87">
        <f>IF(C46="","",(C46*C47))</f>
        <v>0</v>
      </c>
      <c r="D48" s="88">
        <f aca="true" t="shared" si="5" ref="D48:P48">IF(D46="","",(D46*D47))</f>
        <v>0</v>
      </c>
      <c r="E48" s="88">
        <f t="shared" si="5"/>
        <v>0</v>
      </c>
      <c r="F48" s="88">
        <f t="shared" si="5"/>
        <v>0</v>
      </c>
      <c r="G48" s="89">
        <f t="shared" si="5"/>
        <v>0</v>
      </c>
      <c r="H48" s="89">
        <f t="shared" si="5"/>
        <v>0</v>
      </c>
      <c r="I48" s="88">
        <f t="shared" si="5"/>
        <v>0</v>
      </c>
      <c r="J48" s="88">
        <f t="shared" si="5"/>
        <v>0</v>
      </c>
      <c r="K48" s="89">
        <f t="shared" si="5"/>
        <v>0</v>
      </c>
      <c r="L48" s="175"/>
      <c r="M48" s="90">
        <f t="shared" si="5"/>
        <v>0</v>
      </c>
      <c r="N48" s="91">
        <f t="shared" si="5"/>
        <v>0</v>
      </c>
      <c r="O48" s="91">
        <f t="shared" si="5"/>
        <v>0</v>
      </c>
      <c r="P48" s="91">
        <f t="shared" si="5"/>
        <v>0</v>
      </c>
      <c r="Q48" s="176"/>
      <c r="R48" s="175"/>
      <c r="S48" s="183">
        <f>IF(N49+P49=0,"",N49+P49)</f>
      </c>
    </row>
    <row r="49" spans="1:19" s="81" customFormat="1" ht="15.75" customHeight="1" thickBot="1">
      <c r="A49" s="213" t="s">
        <v>75</v>
      </c>
      <c r="B49" s="214"/>
      <c r="C49" s="214"/>
      <c r="D49" s="214"/>
      <c r="E49" s="214"/>
      <c r="F49" s="214"/>
      <c r="G49" s="214"/>
      <c r="H49" s="215"/>
      <c r="I49" s="258" t="s">
        <v>62</v>
      </c>
      <c r="J49" s="259"/>
      <c r="K49" s="259"/>
      <c r="L49" s="259"/>
      <c r="M49" s="260"/>
      <c r="N49" s="93">
        <f>SUM(C48:K48)</f>
        <v>0</v>
      </c>
      <c r="O49" s="93">
        <f>SUM(M48:P48)</f>
        <v>0</v>
      </c>
      <c r="P49" s="94">
        <f>IF(R46&gt;O49,O49,R46)</f>
        <v>0</v>
      </c>
      <c r="Q49" s="227" t="s">
        <v>76</v>
      </c>
      <c r="R49" s="228"/>
      <c r="S49" s="182">
        <f>IF(I49="Yes",S48*6/7,"")</f>
      </c>
    </row>
    <row r="50" spans="1:19" s="81" customFormat="1" ht="3.75" customHeight="1">
      <c r="A50" s="95"/>
      <c r="B50" s="95"/>
      <c r="C50" s="95"/>
      <c r="D50" s="95"/>
      <c r="E50" s="95"/>
      <c r="F50" s="95"/>
      <c r="G50" s="95"/>
      <c r="H50" s="95"/>
      <c r="I50" s="95"/>
      <c r="J50" s="95"/>
      <c r="K50" s="95"/>
      <c r="L50" s="95"/>
      <c r="M50" s="96"/>
      <c r="N50" s="96"/>
      <c r="O50" s="96"/>
      <c r="P50" s="97"/>
      <c r="Q50" s="95"/>
      <c r="R50" s="95"/>
      <c r="S50" s="98"/>
    </row>
    <row r="51" spans="1:19" s="106" customFormat="1" ht="15.75" customHeight="1">
      <c r="A51" s="39"/>
      <c r="B51" s="39"/>
      <c r="C51" s="99"/>
      <c r="D51" s="99"/>
      <c r="E51" s="99"/>
      <c r="F51" s="99"/>
      <c r="G51" s="99"/>
      <c r="H51" s="99"/>
      <c r="I51" s="100" t="s">
        <v>63</v>
      </c>
      <c r="J51" s="100"/>
      <c r="K51" s="101"/>
      <c r="L51" s="101"/>
      <c r="M51" s="102"/>
      <c r="N51" s="102"/>
      <c r="O51" s="102"/>
      <c r="P51" s="103"/>
      <c r="Q51" s="104"/>
      <c r="R51" s="104"/>
      <c r="S51" s="105"/>
    </row>
    <row r="52" spans="9:10" ht="7.5" customHeight="1">
      <c r="I52" s="100"/>
      <c r="J52" s="100"/>
    </row>
    <row r="53" spans="1:19" ht="17.25" customHeight="1">
      <c r="A53" s="197" t="s">
        <v>78</v>
      </c>
      <c r="B53" s="197"/>
      <c r="C53" s="197"/>
      <c r="D53" s="197"/>
      <c r="E53" s="197"/>
      <c r="F53" s="197"/>
      <c r="G53" s="197"/>
      <c r="H53" s="197"/>
      <c r="I53" s="197"/>
      <c r="J53" s="197"/>
      <c r="K53" s="197"/>
      <c r="L53" s="197"/>
      <c r="M53" s="197"/>
      <c r="N53" s="197"/>
      <c r="O53" s="197"/>
      <c r="P53" s="197"/>
      <c r="Q53" s="197"/>
      <c r="R53" s="197"/>
      <c r="S53" s="197"/>
    </row>
    <row r="54" spans="1:19" ht="17.25" customHeight="1">
      <c r="A54" s="197" t="s">
        <v>79</v>
      </c>
      <c r="B54" s="197"/>
      <c r="C54" s="197"/>
      <c r="D54" s="197"/>
      <c r="E54" s="197"/>
      <c r="F54" s="197"/>
      <c r="G54" s="197"/>
      <c r="H54" s="197"/>
      <c r="I54" s="197"/>
      <c r="J54" s="197"/>
      <c r="K54" s="197"/>
      <c r="L54" s="197"/>
      <c r="M54" s="197"/>
      <c r="N54" s="197"/>
      <c r="O54" s="197"/>
      <c r="P54" s="197"/>
      <c r="Q54" s="197"/>
      <c r="R54" s="197"/>
      <c r="S54" s="197"/>
    </row>
    <row r="55" spans="1:19" ht="17.25" customHeight="1">
      <c r="A55" s="198" t="s">
        <v>118</v>
      </c>
      <c r="B55" s="198"/>
      <c r="C55" s="198"/>
      <c r="D55" s="198"/>
      <c r="E55" s="198"/>
      <c r="F55" s="198"/>
      <c r="G55" s="198"/>
      <c r="H55" s="198"/>
      <c r="I55" s="198"/>
      <c r="J55" s="198"/>
      <c r="K55" s="198"/>
      <c r="L55" s="198"/>
      <c r="M55" s="198"/>
      <c r="N55" s="198"/>
      <c r="O55" s="198"/>
      <c r="P55" s="198"/>
      <c r="Q55" s="198"/>
      <c r="R55" s="198"/>
      <c r="S55" s="198"/>
    </row>
    <row r="56" spans="1:19" ht="17.25" customHeight="1">
      <c r="A56" s="199" t="s">
        <v>123</v>
      </c>
      <c r="B56" s="199"/>
      <c r="C56" s="199"/>
      <c r="D56" s="199"/>
      <c r="E56" s="199"/>
      <c r="F56" s="199"/>
      <c r="G56" s="199"/>
      <c r="H56" s="199"/>
      <c r="I56" s="199"/>
      <c r="J56" s="199"/>
      <c r="K56" s="199"/>
      <c r="L56" s="199"/>
      <c r="M56" s="199"/>
      <c r="N56" s="199"/>
      <c r="O56" s="199"/>
      <c r="P56" s="199"/>
      <c r="Q56" s="199"/>
      <c r="R56" s="199"/>
      <c r="S56" s="199"/>
    </row>
    <row r="57" spans="1:19" ht="17.25" customHeight="1">
      <c r="A57" s="199" t="s">
        <v>132</v>
      </c>
      <c r="B57" s="199"/>
      <c r="C57" s="199"/>
      <c r="D57" s="199"/>
      <c r="E57" s="199"/>
      <c r="F57" s="199"/>
      <c r="G57" s="199"/>
      <c r="H57" s="199"/>
      <c r="I57" s="199"/>
      <c r="J57" s="199"/>
      <c r="K57" s="199"/>
      <c r="L57" s="199"/>
      <c r="M57" s="199"/>
      <c r="N57" s="199"/>
      <c r="O57" s="199"/>
      <c r="P57" s="199"/>
      <c r="Q57" s="199"/>
      <c r="R57" s="199"/>
      <c r="S57" s="199"/>
    </row>
    <row r="58" spans="1:19" ht="17.25" customHeight="1">
      <c r="A58" s="198"/>
      <c r="B58" s="198"/>
      <c r="C58" s="198"/>
      <c r="D58" s="198"/>
      <c r="E58" s="198"/>
      <c r="F58" s="198"/>
      <c r="G58" s="198"/>
      <c r="H58" s="198"/>
      <c r="I58" s="198"/>
      <c r="J58" s="198"/>
      <c r="K58" s="198"/>
      <c r="L58" s="198"/>
      <c r="M58" s="198"/>
      <c r="N58" s="198"/>
      <c r="O58" s="198"/>
      <c r="P58" s="198"/>
      <c r="Q58" s="198"/>
      <c r="R58" s="198"/>
      <c r="S58" s="198"/>
    </row>
    <row r="59" spans="1:19" ht="17.25" customHeight="1">
      <c r="A59" s="222"/>
      <c r="B59" s="222"/>
      <c r="C59" s="222"/>
      <c r="D59" s="222"/>
      <c r="E59" s="222"/>
      <c r="F59" s="222"/>
      <c r="G59" s="222"/>
      <c r="H59" s="222"/>
      <c r="I59" s="222"/>
      <c r="J59" s="222"/>
      <c r="K59" s="222"/>
      <c r="L59" s="222"/>
      <c r="M59" s="222"/>
      <c r="N59" s="222"/>
      <c r="O59" s="222"/>
      <c r="P59" s="222"/>
      <c r="Q59" s="222"/>
      <c r="R59" s="222"/>
      <c r="S59" s="222"/>
    </row>
  </sheetData>
  <sheetProtection/>
  <mergeCells count="28">
    <mergeCell ref="A59:S59"/>
    <mergeCell ref="A12:E12"/>
    <mergeCell ref="A46:B46"/>
    <mergeCell ref="A47:B47"/>
    <mergeCell ref="A48:B48"/>
    <mergeCell ref="A49:H49"/>
    <mergeCell ref="I49:M49"/>
    <mergeCell ref="A56:S56"/>
    <mergeCell ref="Q49:R49"/>
    <mergeCell ref="D7:Q7"/>
    <mergeCell ref="A53:S53"/>
    <mergeCell ref="A7:C7"/>
    <mergeCell ref="A1:S1"/>
    <mergeCell ref="A2:S2"/>
    <mergeCell ref="A4:C4"/>
    <mergeCell ref="D4:Q4"/>
    <mergeCell ref="A5:C5"/>
    <mergeCell ref="D5:Q5"/>
    <mergeCell ref="A58:S58"/>
    <mergeCell ref="C14:L14"/>
    <mergeCell ref="M14:R14"/>
    <mergeCell ref="S14:S15"/>
    <mergeCell ref="A10:C10"/>
    <mergeCell ref="I10:L10"/>
    <mergeCell ref="A57:S57"/>
    <mergeCell ref="A55:S55"/>
    <mergeCell ref="A14:B14"/>
    <mergeCell ref="A54:S54"/>
  </mergeCells>
  <conditionalFormatting sqref="L46 Q46:S46 I50:J52 S47:S51 P49:P50 B16:B45 D46:K47 D16:Q45 S16:S45 M46:P47 D48:R48 C16:C48 I49">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K51:L51 I49:I50 J50">
      <formula1>"Yes,No"</formula1>
    </dataValidation>
    <dataValidation type="whole" operator="greaterThanOrEqual" allowBlank="1" showErrorMessage="1" imeMode="off" sqref="R16:R45 M16:P45 C16:K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S60"/>
  <sheetViews>
    <sheetView zoomScalePageLayoutView="0" workbookViewId="0" topLeftCell="A31">
      <selection activeCell="U46" sqref="U46"/>
    </sheetView>
  </sheetViews>
  <sheetFormatPr defaultColWidth="9.00390625" defaultRowHeight="13.5"/>
  <cols>
    <col min="1" max="1" width="7.50390625" style="40" customWidth="1"/>
    <col min="2" max="2" width="3.875" style="2" customWidth="1"/>
    <col min="3" max="3" width="7.25390625" style="2" customWidth="1"/>
    <col min="4" max="4" width="7.25390625" style="3" customWidth="1"/>
    <col min="5" max="19" width="7.25390625" style="2" customWidth="1"/>
    <col min="20" max="16384" width="9.00390625" style="1" customWidth="1"/>
  </cols>
  <sheetData>
    <row r="1" spans="1:19" ht="22.5" customHeight="1">
      <c r="A1" s="202" t="s">
        <v>66</v>
      </c>
      <c r="B1" s="202"/>
      <c r="C1" s="202"/>
      <c r="D1" s="202"/>
      <c r="E1" s="202"/>
      <c r="F1" s="202"/>
      <c r="G1" s="202"/>
      <c r="H1" s="202"/>
      <c r="I1" s="202"/>
      <c r="J1" s="202"/>
      <c r="K1" s="202"/>
      <c r="L1" s="202"/>
      <c r="M1" s="202"/>
      <c r="N1" s="202"/>
      <c r="O1" s="202"/>
      <c r="P1" s="202"/>
      <c r="Q1" s="202"/>
      <c r="R1" s="202"/>
      <c r="S1" s="202"/>
    </row>
    <row r="2" spans="1:19" ht="16.5" customHeight="1">
      <c r="A2" s="212" t="s">
        <v>113</v>
      </c>
      <c r="B2" s="212"/>
      <c r="C2" s="212"/>
      <c r="D2" s="212"/>
      <c r="E2" s="212"/>
      <c r="F2" s="212"/>
      <c r="G2" s="212"/>
      <c r="H2" s="212"/>
      <c r="I2" s="212"/>
      <c r="J2" s="212"/>
      <c r="K2" s="212"/>
      <c r="L2" s="212"/>
      <c r="M2" s="212"/>
      <c r="N2" s="212"/>
      <c r="O2" s="212"/>
      <c r="P2" s="212"/>
      <c r="Q2" s="212"/>
      <c r="R2" s="212"/>
      <c r="S2" s="212"/>
    </row>
    <row r="3" spans="1:19" s="33" customFormat="1" ht="7.5" customHeight="1">
      <c r="A3" s="31"/>
      <c r="B3" s="31"/>
      <c r="C3" s="31"/>
      <c r="D3" s="31"/>
      <c r="E3" s="31"/>
      <c r="F3" s="31"/>
      <c r="G3" s="31"/>
      <c r="H3" s="31"/>
      <c r="I3" s="31"/>
      <c r="J3" s="31"/>
      <c r="K3" s="31"/>
      <c r="L3" s="31"/>
      <c r="M3" s="31"/>
      <c r="N3" s="31"/>
      <c r="O3" s="32"/>
      <c r="P3" s="32"/>
      <c r="Q3" s="32"/>
      <c r="R3" s="32"/>
      <c r="S3" s="32"/>
    </row>
    <row r="4" spans="1:19" s="33" customFormat="1" ht="13.5">
      <c r="A4" s="190" t="s">
        <v>58</v>
      </c>
      <c r="B4" s="190"/>
      <c r="C4" s="190"/>
      <c r="D4" s="190">
        <f>'4月分'!D4</f>
        <v>0</v>
      </c>
      <c r="E4" s="190"/>
      <c r="F4" s="190"/>
      <c r="G4" s="190"/>
      <c r="H4" s="190"/>
      <c r="I4" s="190"/>
      <c r="J4" s="190"/>
      <c r="K4" s="190"/>
      <c r="L4" s="190"/>
      <c r="M4" s="190"/>
      <c r="N4" s="190"/>
      <c r="O4" s="190"/>
      <c r="P4" s="190"/>
      <c r="Q4" s="190"/>
      <c r="R4" s="32"/>
      <c r="S4" s="32"/>
    </row>
    <row r="5" spans="1:19" s="33" customFormat="1" ht="13.5">
      <c r="A5" s="190" t="s">
        <v>67</v>
      </c>
      <c r="B5" s="190"/>
      <c r="C5" s="190"/>
      <c r="D5" s="190">
        <f>'4月分'!D5</f>
        <v>0</v>
      </c>
      <c r="E5" s="190"/>
      <c r="F5" s="190"/>
      <c r="G5" s="190"/>
      <c r="H5" s="190"/>
      <c r="I5" s="190"/>
      <c r="J5" s="190"/>
      <c r="K5" s="190"/>
      <c r="L5" s="190"/>
      <c r="M5" s="190"/>
      <c r="N5" s="190"/>
      <c r="O5" s="190"/>
      <c r="P5" s="190"/>
      <c r="Q5" s="190"/>
      <c r="R5" s="32"/>
      <c r="S5" s="32"/>
    </row>
    <row r="6" spans="1:19" s="33" customFormat="1" ht="13.5">
      <c r="A6" s="34"/>
      <c r="B6" s="34"/>
      <c r="C6" s="34"/>
      <c r="D6" s="34"/>
      <c r="E6" s="34"/>
      <c r="F6" s="34"/>
      <c r="G6" s="34"/>
      <c r="H6" s="34"/>
      <c r="I6" s="34"/>
      <c r="J6" s="34"/>
      <c r="K6" s="34"/>
      <c r="L6" s="34"/>
      <c r="M6" s="34"/>
      <c r="N6" s="34"/>
      <c r="O6" s="32"/>
      <c r="P6" s="32"/>
      <c r="Q6" s="32"/>
      <c r="R6" s="32"/>
      <c r="S6" s="32"/>
    </row>
    <row r="7" spans="1:19" s="33" customFormat="1" ht="13.5">
      <c r="A7" s="261" t="s">
        <v>114</v>
      </c>
      <c r="B7" s="262"/>
      <c r="C7" s="263"/>
      <c r="D7" s="208" t="s">
        <v>90</v>
      </c>
      <c r="E7" s="208"/>
      <c r="F7" s="208"/>
      <c r="G7" s="208"/>
      <c r="H7" s="208"/>
      <c r="I7" s="208"/>
      <c r="J7" s="208"/>
      <c r="K7" s="208"/>
      <c r="L7" s="208"/>
      <c r="M7" s="208"/>
      <c r="N7" s="208"/>
      <c r="O7" s="208"/>
      <c r="P7" s="208"/>
      <c r="Q7" s="208"/>
      <c r="R7" s="32"/>
      <c r="S7" s="32"/>
    </row>
    <row r="8" spans="1:19" s="33" customFormat="1" ht="13.5">
      <c r="A8" s="38"/>
      <c r="B8" s="38"/>
      <c r="C8" s="38"/>
      <c r="D8" s="144"/>
      <c r="E8" s="144"/>
      <c r="F8" s="144"/>
      <c r="G8" s="144"/>
      <c r="H8" s="144"/>
      <c r="I8" s="144"/>
      <c r="J8" s="144"/>
      <c r="K8" s="144"/>
      <c r="L8" s="144"/>
      <c r="M8" s="144"/>
      <c r="N8" s="144"/>
      <c r="O8" s="144"/>
      <c r="P8" s="144"/>
      <c r="Q8" s="144"/>
      <c r="R8" s="32"/>
      <c r="S8" s="32"/>
    </row>
    <row r="9" spans="1:19" s="33" customFormat="1" ht="13.5">
      <c r="A9" s="34"/>
      <c r="B9" s="32"/>
      <c r="C9" s="32"/>
      <c r="D9" s="32"/>
      <c r="E9" s="32"/>
      <c r="F9" s="32"/>
      <c r="G9" s="32"/>
      <c r="H9" s="32"/>
      <c r="I9" s="32"/>
      <c r="J9" s="32"/>
      <c r="K9" s="32"/>
      <c r="L9" s="32"/>
      <c r="M9" s="32"/>
      <c r="N9" s="32"/>
      <c r="O9" s="32"/>
      <c r="P9" s="32"/>
      <c r="Q9" s="32"/>
      <c r="R9" s="32"/>
      <c r="S9" s="32"/>
    </row>
    <row r="10" spans="1:19" s="33" customFormat="1" ht="13.5">
      <c r="A10" s="190" t="s">
        <v>68</v>
      </c>
      <c r="B10" s="190"/>
      <c r="C10" s="190"/>
      <c r="D10" s="140"/>
      <c r="E10" s="36" t="s">
        <v>49</v>
      </c>
      <c r="F10" s="144"/>
      <c r="G10" s="32"/>
      <c r="H10" s="32"/>
      <c r="I10" s="190" t="s">
        <v>69</v>
      </c>
      <c r="J10" s="190"/>
      <c r="K10" s="190"/>
      <c r="L10" s="190"/>
      <c r="M10" s="141"/>
      <c r="N10" s="150"/>
      <c r="O10" s="36" t="s">
        <v>0</v>
      </c>
      <c r="P10" s="32"/>
      <c r="Q10" s="32"/>
      <c r="R10" s="32"/>
      <c r="S10" s="32"/>
    </row>
    <row r="11" spans="1:19" s="33" customFormat="1" ht="14.25" thickBot="1">
      <c r="A11" s="38"/>
      <c r="B11" s="38"/>
      <c r="C11" s="38"/>
      <c r="D11" s="39"/>
      <c r="E11" s="39"/>
      <c r="F11" s="39"/>
      <c r="G11" s="32"/>
      <c r="H11" s="32"/>
      <c r="I11" s="32"/>
      <c r="J11" s="32"/>
      <c r="K11" s="32"/>
      <c r="L11" s="32"/>
      <c r="M11" s="32"/>
      <c r="N11" s="32"/>
      <c r="O11" s="32"/>
      <c r="P11" s="32"/>
      <c r="Q11" s="32"/>
      <c r="R11" s="32"/>
      <c r="S11" s="32"/>
    </row>
    <row r="12" spans="1:19" s="33" customFormat="1" ht="14.25" thickBot="1">
      <c r="A12" s="267" t="s">
        <v>102</v>
      </c>
      <c r="B12" s="268"/>
      <c r="C12" s="268"/>
      <c r="D12" s="268"/>
      <c r="E12" s="269"/>
      <c r="F12" s="146"/>
      <c r="G12" s="39"/>
      <c r="H12" s="39"/>
      <c r="I12" s="32"/>
      <c r="J12" s="32"/>
      <c r="K12" s="32"/>
      <c r="L12" s="32"/>
      <c r="M12" s="32"/>
      <c r="N12" s="32"/>
      <c r="O12" s="32"/>
      <c r="P12" s="32"/>
      <c r="Q12" s="32"/>
      <c r="R12" s="32"/>
      <c r="S12" s="32"/>
    </row>
    <row r="13" spans="1:19" s="33" customFormat="1" ht="7.5" customHeight="1" thickBot="1">
      <c r="A13" s="40"/>
      <c r="B13" s="2"/>
      <c r="C13" s="2"/>
      <c r="D13" s="3"/>
      <c r="E13" s="2"/>
      <c r="F13" s="2"/>
      <c r="G13" s="2"/>
      <c r="H13" s="2"/>
      <c r="I13" s="2"/>
      <c r="J13" s="2"/>
      <c r="K13" s="2"/>
      <c r="L13" s="2"/>
      <c r="M13" s="2"/>
      <c r="N13" s="2"/>
      <c r="O13" s="2"/>
      <c r="P13" s="2"/>
      <c r="Q13" s="2"/>
      <c r="R13" s="2"/>
      <c r="S13" s="2"/>
    </row>
    <row r="14" spans="1:19" s="5" customFormat="1" ht="15" customHeight="1">
      <c r="A14" s="203"/>
      <c r="B14" s="204"/>
      <c r="C14" s="205" t="s">
        <v>71</v>
      </c>
      <c r="D14" s="206"/>
      <c r="E14" s="206"/>
      <c r="F14" s="206"/>
      <c r="G14" s="206"/>
      <c r="H14" s="206"/>
      <c r="I14" s="206"/>
      <c r="J14" s="206"/>
      <c r="K14" s="206"/>
      <c r="L14" s="207"/>
      <c r="M14" s="217" t="s">
        <v>72</v>
      </c>
      <c r="N14" s="218"/>
      <c r="O14" s="219"/>
      <c r="P14" s="219"/>
      <c r="Q14" s="219"/>
      <c r="R14" s="219"/>
      <c r="S14" s="220" t="s">
        <v>2</v>
      </c>
    </row>
    <row r="15" spans="1:19" s="5" customFormat="1" ht="52.5" customHeight="1" thickBot="1">
      <c r="A15" s="41" t="s">
        <v>73</v>
      </c>
      <c r="B15" s="42" t="s">
        <v>34</v>
      </c>
      <c r="C15" s="43" t="s">
        <v>128</v>
      </c>
      <c r="D15" s="44" t="s">
        <v>1</v>
      </c>
      <c r="E15" s="44" t="s">
        <v>94</v>
      </c>
      <c r="F15" s="44" t="s">
        <v>95</v>
      </c>
      <c r="G15" s="44" t="s">
        <v>96</v>
      </c>
      <c r="H15" s="44" t="s">
        <v>97</v>
      </c>
      <c r="I15" s="44" t="s">
        <v>98</v>
      </c>
      <c r="J15" s="44" t="s">
        <v>99</v>
      </c>
      <c r="K15" s="45" t="s">
        <v>87</v>
      </c>
      <c r="L15" s="46" t="s">
        <v>74</v>
      </c>
      <c r="M15" s="43" t="s">
        <v>115</v>
      </c>
      <c r="N15" s="45" t="s">
        <v>129</v>
      </c>
      <c r="O15" s="45" t="s">
        <v>116</v>
      </c>
      <c r="P15" s="47" t="s">
        <v>127</v>
      </c>
      <c r="Q15" s="48" t="s">
        <v>74</v>
      </c>
      <c r="R15" s="44" t="s">
        <v>117</v>
      </c>
      <c r="S15" s="221"/>
    </row>
    <row r="16" spans="1:19" ht="15.75" customHeight="1">
      <c r="A16" s="49" t="s">
        <v>3</v>
      </c>
      <c r="B16" s="138"/>
      <c r="C16" s="129"/>
      <c r="D16" s="129"/>
      <c r="E16" s="129"/>
      <c r="F16" s="129"/>
      <c r="G16" s="129"/>
      <c r="H16" s="129"/>
      <c r="I16" s="129"/>
      <c r="J16" s="129"/>
      <c r="K16" s="129"/>
      <c r="L16" s="147">
        <f>IF(C16+D16+E16+F16+G16+H16+I16+J16+K16=0,"",C16+D16+E16+F16+G16+H16+I16+J16+K16)</f>
      </c>
      <c r="M16" s="153"/>
      <c r="N16" s="151"/>
      <c r="O16" s="129"/>
      <c r="P16" s="134"/>
      <c r="Q16" s="56">
        <f>IF(M16+N16+O16+P16=0,"",M16+N16+O16+P16)</f>
      </c>
      <c r="R16" s="136"/>
      <c r="S16" s="58">
        <f>IF(C16+D16+E16+F16+G16+H16+I16+J16+K16+M16+O16+N16+P16=0,"",C16+D16+E16+F16+G16+H16+I16+J16+K16+M16+N16+O16+P16)</f>
      </c>
    </row>
    <row r="17" spans="1:19" ht="15.75" customHeight="1">
      <c r="A17" s="59" t="s">
        <v>4</v>
      </c>
      <c r="B17" s="139"/>
      <c r="C17" s="130"/>
      <c r="D17" s="130"/>
      <c r="E17" s="130"/>
      <c r="F17" s="130"/>
      <c r="G17" s="130"/>
      <c r="H17" s="130"/>
      <c r="I17" s="130"/>
      <c r="J17" s="130"/>
      <c r="K17" s="130"/>
      <c r="L17" s="63">
        <f>IF(C17+D17+E17+F17+G17+H17+I17+J17+K17=0,"",C17+D17+E17+F17+G17+H17+I17+J17+K17)</f>
      </c>
      <c r="M17" s="154"/>
      <c r="N17" s="152"/>
      <c r="O17" s="130"/>
      <c r="P17" s="135"/>
      <c r="Q17" s="66">
        <f aca="true" t="shared" si="0" ref="Q17:Q44">IF(M17+N17+O17+P17=0,"",M17+N17+O17+P17)</f>
      </c>
      <c r="R17" s="132"/>
      <c r="S17" s="58">
        <f aca="true" t="shared" si="1" ref="S17:S46">IF(C17+D17+E17+F17+G17+H17+I17+J17+K17+M17+O17+N17+P17=0,"",C17+D17+E17+F17+G17+H17+I17+J17+K17+M17+N17+O17+P17)</f>
      </c>
    </row>
    <row r="18" spans="1:19" ht="15.75" customHeight="1">
      <c r="A18" s="68" t="s">
        <v>5</v>
      </c>
      <c r="B18" s="139"/>
      <c r="C18" s="131"/>
      <c r="D18" s="130"/>
      <c r="E18" s="130"/>
      <c r="F18" s="132"/>
      <c r="G18" s="132"/>
      <c r="H18" s="132"/>
      <c r="I18" s="132"/>
      <c r="J18" s="132"/>
      <c r="K18" s="130"/>
      <c r="L18" s="63">
        <f aca="true" t="shared" si="2" ref="L18:L46">IF(C18+D18+E18+F18+G18+H18+I18+J18+K18=0,"",C18+D18+E18+F18+G18+H18+I18+J18+K18)</f>
      </c>
      <c r="M18" s="154"/>
      <c r="N18" s="152"/>
      <c r="O18" s="130"/>
      <c r="P18" s="135"/>
      <c r="Q18" s="66">
        <f t="shared" si="0"/>
      </c>
      <c r="R18" s="132"/>
      <c r="S18" s="58">
        <f t="shared" si="1"/>
      </c>
    </row>
    <row r="19" spans="1:19" ht="15.75" customHeight="1">
      <c r="A19" s="59" t="s">
        <v>6</v>
      </c>
      <c r="B19" s="139"/>
      <c r="C19" s="131"/>
      <c r="D19" s="130"/>
      <c r="E19" s="130"/>
      <c r="F19" s="132"/>
      <c r="G19" s="132"/>
      <c r="H19" s="132"/>
      <c r="I19" s="132"/>
      <c r="J19" s="132"/>
      <c r="K19" s="130"/>
      <c r="L19" s="63">
        <f t="shared" si="2"/>
      </c>
      <c r="M19" s="154"/>
      <c r="N19" s="152"/>
      <c r="O19" s="130"/>
      <c r="P19" s="135"/>
      <c r="Q19" s="75">
        <f t="shared" si="0"/>
      </c>
      <c r="R19" s="132"/>
      <c r="S19" s="58">
        <f t="shared" si="1"/>
      </c>
    </row>
    <row r="20" spans="1:19" ht="15.75" customHeight="1">
      <c r="A20" s="68" t="s">
        <v>7</v>
      </c>
      <c r="B20" s="139"/>
      <c r="C20" s="131"/>
      <c r="D20" s="130"/>
      <c r="E20" s="130"/>
      <c r="F20" s="132"/>
      <c r="G20" s="132"/>
      <c r="H20" s="132"/>
      <c r="I20" s="132"/>
      <c r="J20" s="132"/>
      <c r="K20" s="130"/>
      <c r="L20" s="63">
        <f t="shared" si="2"/>
      </c>
      <c r="M20" s="154"/>
      <c r="N20" s="152"/>
      <c r="O20" s="130"/>
      <c r="P20" s="135"/>
      <c r="Q20" s="111">
        <f t="shared" si="0"/>
      </c>
      <c r="R20" s="132"/>
      <c r="S20" s="58">
        <f t="shared" si="1"/>
      </c>
    </row>
    <row r="21" spans="1:19" ht="15.75" customHeight="1">
      <c r="A21" s="59" t="s">
        <v>8</v>
      </c>
      <c r="B21" s="139"/>
      <c r="C21" s="131"/>
      <c r="D21" s="130"/>
      <c r="E21" s="130"/>
      <c r="F21" s="132"/>
      <c r="G21" s="132"/>
      <c r="H21" s="132"/>
      <c r="I21" s="132"/>
      <c r="J21" s="132"/>
      <c r="K21" s="130"/>
      <c r="L21" s="63">
        <f t="shared" si="2"/>
      </c>
      <c r="M21" s="154"/>
      <c r="N21" s="152"/>
      <c r="O21" s="130"/>
      <c r="P21" s="135"/>
      <c r="Q21" s="111">
        <f t="shared" si="0"/>
      </c>
      <c r="R21" s="132"/>
      <c r="S21" s="58">
        <f t="shared" si="1"/>
      </c>
    </row>
    <row r="22" spans="1:19" ht="15.75" customHeight="1">
      <c r="A22" s="68" t="s">
        <v>9</v>
      </c>
      <c r="B22" s="139"/>
      <c r="C22" s="131"/>
      <c r="D22" s="130"/>
      <c r="E22" s="130"/>
      <c r="F22" s="132"/>
      <c r="G22" s="132"/>
      <c r="H22" s="132"/>
      <c r="I22" s="132"/>
      <c r="J22" s="132"/>
      <c r="K22" s="130"/>
      <c r="L22" s="63">
        <f t="shared" si="2"/>
      </c>
      <c r="M22" s="154"/>
      <c r="N22" s="152"/>
      <c r="O22" s="130"/>
      <c r="P22" s="135"/>
      <c r="Q22" s="111">
        <f t="shared" si="0"/>
      </c>
      <c r="R22" s="132"/>
      <c r="S22" s="58">
        <f t="shared" si="1"/>
      </c>
    </row>
    <row r="23" spans="1:19" ht="15.75" customHeight="1">
      <c r="A23" s="59" t="s">
        <v>10</v>
      </c>
      <c r="B23" s="139"/>
      <c r="C23" s="131"/>
      <c r="D23" s="130"/>
      <c r="E23" s="130"/>
      <c r="F23" s="132"/>
      <c r="G23" s="132"/>
      <c r="H23" s="132"/>
      <c r="I23" s="132"/>
      <c r="J23" s="132"/>
      <c r="K23" s="130"/>
      <c r="L23" s="63">
        <f t="shared" si="2"/>
      </c>
      <c r="M23" s="154"/>
      <c r="N23" s="152"/>
      <c r="O23" s="130"/>
      <c r="P23" s="135"/>
      <c r="Q23" s="111">
        <f t="shared" si="0"/>
      </c>
      <c r="R23" s="132"/>
      <c r="S23" s="58">
        <f t="shared" si="1"/>
      </c>
    </row>
    <row r="24" spans="1:19" ht="15.75" customHeight="1">
      <c r="A24" s="68" t="s">
        <v>11</v>
      </c>
      <c r="B24" s="139"/>
      <c r="C24" s="131"/>
      <c r="D24" s="130"/>
      <c r="E24" s="130"/>
      <c r="F24" s="132"/>
      <c r="G24" s="132"/>
      <c r="H24" s="132"/>
      <c r="I24" s="132"/>
      <c r="J24" s="132"/>
      <c r="K24" s="130"/>
      <c r="L24" s="63">
        <f t="shared" si="2"/>
      </c>
      <c r="M24" s="154"/>
      <c r="N24" s="152"/>
      <c r="O24" s="130"/>
      <c r="P24" s="135"/>
      <c r="Q24" s="111">
        <f t="shared" si="0"/>
      </c>
      <c r="R24" s="132"/>
      <c r="S24" s="58">
        <f t="shared" si="1"/>
      </c>
    </row>
    <row r="25" spans="1:19" ht="15.75" customHeight="1">
      <c r="A25" s="59" t="s">
        <v>12</v>
      </c>
      <c r="B25" s="139"/>
      <c r="C25" s="131"/>
      <c r="D25" s="130"/>
      <c r="E25" s="130"/>
      <c r="F25" s="132"/>
      <c r="G25" s="132"/>
      <c r="H25" s="132"/>
      <c r="I25" s="132"/>
      <c r="J25" s="132"/>
      <c r="K25" s="130"/>
      <c r="L25" s="63">
        <f t="shared" si="2"/>
      </c>
      <c r="M25" s="154"/>
      <c r="N25" s="152"/>
      <c r="O25" s="130"/>
      <c r="P25" s="135"/>
      <c r="Q25" s="111">
        <f t="shared" si="0"/>
      </c>
      <c r="R25" s="132"/>
      <c r="S25" s="58">
        <f t="shared" si="1"/>
      </c>
    </row>
    <row r="26" spans="1:19" ht="15.75" customHeight="1">
      <c r="A26" s="68" t="s">
        <v>13</v>
      </c>
      <c r="B26" s="139"/>
      <c r="C26" s="131"/>
      <c r="D26" s="130"/>
      <c r="E26" s="130"/>
      <c r="F26" s="132"/>
      <c r="G26" s="132"/>
      <c r="H26" s="132"/>
      <c r="I26" s="132"/>
      <c r="J26" s="132"/>
      <c r="K26" s="130"/>
      <c r="L26" s="63">
        <f t="shared" si="2"/>
      </c>
      <c r="M26" s="154"/>
      <c r="N26" s="152"/>
      <c r="O26" s="130"/>
      <c r="P26" s="135"/>
      <c r="Q26" s="111">
        <f t="shared" si="0"/>
      </c>
      <c r="R26" s="132"/>
      <c r="S26" s="58">
        <f t="shared" si="1"/>
      </c>
    </row>
    <row r="27" spans="1:19" ht="15.75" customHeight="1">
      <c r="A27" s="59" t="s">
        <v>14</v>
      </c>
      <c r="B27" s="139"/>
      <c r="C27" s="131"/>
      <c r="D27" s="130"/>
      <c r="E27" s="130"/>
      <c r="F27" s="132"/>
      <c r="G27" s="132"/>
      <c r="H27" s="132"/>
      <c r="I27" s="132"/>
      <c r="J27" s="132"/>
      <c r="K27" s="130"/>
      <c r="L27" s="63">
        <f t="shared" si="2"/>
      </c>
      <c r="M27" s="154"/>
      <c r="N27" s="152"/>
      <c r="O27" s="130"/>
      <c r="P27" s="135"/>
      <c r="Q27" s="111">
        <f t="shared" si="0"/>
      </c>
      <c r="R27" s="132"/>
      <c r="S27" s="58">
        <f t="shared" si="1"/>
      </c>
    </row>
    <row r="28" spans="1:19" ht="15.75" customHeight="1">
      <c r="A28" s="68" t="s">
        <v>15</v>
      </c>
      <c r="B28" s="139"/>
      <c r="C28" s="131"/>
      <c r="D28" s="130"/>
      <c r="E28" s="130"/>
      <c r="F28" s="132"/>
      <c r="G28" s="132"/>
      <c r="H28" s="132"/>
      <c r="I28" s="132"/>
      <c r="J28" s="132"/>
      <c r="K28" s="130"/>
      <c r="L28" s="63">
        <f t="shared" si="2"/>
      </c>
      <c r="M28" s="154"/>
      <c r="N28" s="152"/>
      <c r="O28" s="130"/>
      <c r="P28" s="135"/>
      <c r="Q28" s="111">
        <f t="shared" si="0"/>
      </c>
      <c r="R28" s="132"/>
      <c r="S28" s="58">
        <f t="shared" si="1"/>
      </c>
    </row>
    <row r="29" spans="1:19" ht="15.75" customHeight="1">
      <c r="A29" s="59" t="s">
        <v>16</v>
      </c>
      <c r="B29" s="139"/>
      <c r="C29" s="131"/>
      <c r="D29" s="130"/>
      <c r="E29" s="130"/>
      <c r="F29" s="132"/>
      <c r="G29" s="132"/>
      <c r="H29" s="132"/>
      <c r="I29" s="132"/>
      <c r="J29" s="132"/>
      <c r="K29" s="130"/>
      <c r="L29" s="63">
        <f t="shared" si="2"/>
      </c>
      <c r="M29" s="154"/>
      <c r="N29" s="152"/>
      <c r="O29" s="130"/>
      <c r="P29" s="135"/>
      <c r="Q29" s="111">
        <f t="shared" si="0"/>
      </c>
      <c r="R29" s="132"/>
      <c r="S29" s="58">
        <f t="shared" si="1"/>
      </c>
    </row>
    <row r="30" spans="1:19" ht="15.75" customHeight="1">
      <c r="A30" s="68" t="s">
        <v>17</v>
      </c>
      <c r="B30" s="139"/>
      <c r="C30" s="131"/>
      <c r="D30" s="130"/>
      <c r="E30" s="130"/>
      <c r="F30" s="132"/>
      <c r="G30" s="132"/>
      <c r="H30" s="132"/>
      <c r="I30" s="132"/>
      <c r="J30" s="132"/>
      <c r="K30" s="130"/>
      <c r="L30" s="63">
        <f t="shared" si="2"/>
      </c>
      <c r="M30" s="154"/>
      <c r="N30" s="152"/>
      <c r="O30" s="130"/>
      <c r="P30" s="135"/>
      <c r="Q30" s="111">
        <f t="shared" si="0"/>
      </c>
      <c r="R30" s="132"/>
      <c r="S30" s="58">
        <f t="shared" si="1"/>
      </c>
    </row>
    <row r="31" spans="1:19" ht="15.75" customHeight="1">
      <c r="A31" s="59" t="s">
        <v>18</v>
      </c>
      <c r="B31" s="139"/>
      <c r="C31" s="131"/>
      <c r="D31" s="130"/>
      <c r="E31" s="130"/>
      <c r="F31" s="132"/>
      <c r="G31" s="132"/>
      <c r="H31" s="132"/>
      <c r="I31" s="132"/>
      <c r="J31" s="132"/>
      <c r="K31" s="130"/>
      <c r="L31" s="63">
        <f t="shared" si="2"/>
      </c>
      <c r="M31" s="154"/>
      <c r="N31" s="152"/>
      <c r="O31" s="130"/>
      <c r="P31" s="135"/>
      <c r="Q31" s="111">
        <f t="shared" si="0"/>
      </c>
      <c r="R31" s="132"/>
      <c r="S31" s="58">
        <f t="shared" si="1"/>
      </c>
    </row>
    <row r="32" spans="1:19" ht="15.75" customHeight="1">
      <c r="A32" s="68" t="s">
        <v>19</v>
      </c>
      <c r="B32" s="139"/>
      <c r="C32" s="131"/>
      <c r="D32" s="130"/>
      <c r="E32" s="130"/>
      <c r="F32" s="132"/>
      <c r="G32" s="132"/>
      <c r="H32" s="132"/>
      <c r="I32" s="132"/>
      <c r="J32" s="132"/>
      <c r="K32" s="130"/>
      <c r="L32" s="63">
        <f t="shared" si="2"/>
      </c>
      <c r="M32" s="154"/>
      <c r="N32" s="152"/>
      <c r="O32" s="130"/>
      <c r="P32" s="135"/>
      <c r="Q32" s="111">
        <f t="shared" si="0"/>
      </c>
      <c r="R32" s="132"/>
      <c r="S32" s="58">
        <f t="shared" si="1"/>
      </c>
    </row>
    <row r="33" spans="1:19" ht="15.75" customHeight="1">
      <c r="A33" s="59" t="s">
        <v>20</v>
      </c>
      <c r="B33" s="139"/>
      <c r="C33" s="131"/>
      <c r="D33" s="130"/>
      <c r="E33" s="130"/>
      <c r="F33" s="132"/>
      <c r="G33" s="132"/>
      <c r="H33" s="132"/>
      <c r="I33" s="132"/>
      <c r="J33" s="132"/>
      <c r="K33" s="130"/>
      <c r="L33" s="63">
        <f t="shared" si="2"/>
      </c>
      <c r="M33" s="154"/>
      <c r="N33" s="152"/>
      <c r="O33" s="130"/>
      <c r="P33" s="135"/>
      <c r="Q33" s="111">
        <f t="shared" si="0"/>
      </c>
      <c r="R33" s="132"/>
      <c r="S33" s="58">
        <f t="shared" si="1"/>
      </c>
    </row>
    <row r="34" spans="1:19" ht="15.75" customHeight="1">
      <c r="A34" s="68" t="s">
        <v>21</v>
      </c>
      <c r="B34" s="139"/>
      <c r="C34" s="131"/>
      <c r="D34" s="130"/>
      <c r="E34" s="130"/>
      <c r="F34" s="132"/>
      <c r="G34" s="132"/>
      <c r="H34" s="132"/>
      <c r="I34" s="132"/>
      <c r="J34" s="132"/>
      <c r="K34" s="130"/>
      <c r="L34" s="63">
        <f t="shared" si="2"/>
      </c>
      <c r="M34" s="154"/>
      <c r="N34" s="152"/>
      <c r="O34" s="130"/>
      <c r="P34" s="135"/>
      <c r="Q34" s="111">
        <f t="shared" si="0"/>
      </c>
      <c r="R34" s="132"/>
      <c r="S34" s="58">
        <f t="shared" si="1"/>
      </c>
    </row>
    <row r="35" spans="1:19" ht="15.75" customHeight="1">
      <c r="A35" s="59" t="s">
        <v>22</v>
      </c>
      <c r="B35" s="139"/>
      <c r="C35" s="131"/>
      <c r="D35" s="130"/>
      <c r="E35" s="130"/>
      <c r="F35" s="132"/>
      <c r="G35" s="132"/>
      <c r="H35" s="132"/>
      <c r="I35" s="132"/>
      <c r="J35" s="132"/>
      <c r="K35" s="130"/>
      <c r="L35" s="63">
        <f t="shared" si="2"/>
      </c>
      <c r="M35" s="154"/>
      <c r="N35" s="152"/>
      <c r="O35" s="130"/>
      <c r="P35" s="135"/>
      <c r="Q35" s="111">
        <f t="shared" si="0"/>
      </c>
      <c r="R35" s="132"/>
      <c r="S35" s="58">
        <f t="shared" si="1"/>
      </c>
    </row>
    <row r="36" spans="1:19" ht="15.75" customHeight="1">
      <c r="A36" s="68" t="s">
        <v>23</v>
      </c>
      <c r="B36" s="139"/>
      <c r="C36" s="131"/>
      <c r="D36" s="130"/>
      <c r="E36" s="130"/>
      <c r="F36" s="132"/>
      <c r="G36" s="132"/>
      <c r="H36" s="132"/>
      <c r="I36" s="132"/>
      <c r="J36" s="132"/>
      <c r="K36" s="130"/>
      <c r="L36" s="63">
        <f t="shared" si="2"/>
      </c>
      <c r="M36" s="154"/>
      <c r="N36" s="152"/>
      <c r="O36" s="130"/>
      <c r="P36" s="135"/>
      <c r="Q36" s="111">
        <f t="shared" si="0"/>
      </c>
      <c r="R36" s="132"/>
      <c r="S36" s="58">
        <f t="shared" si="1"/>
      </c>
    </row>
    <row r="37" spans="1:19" ht="15.75" customHeight="1">
      <c r="A37" s="59" t="s">
        <v>24</v>
      </c>
      <c r="B37" s="139"/>
      <c r="C37" s="131"/>
      <c r="D37" s="130"/>
      <c r="E37" s="130"/>
      <c r="F37" s="132"/>
      <c r="G37" s="132"/>
      <c r="H37" s="132"/>
      <c r="I37" s="132"/>
      <c r="J37" s="132"/>
      <c r="K37" s="130"/>
      <c r="L37" s="63">
        <f t="shared" si="2"/>
      </c>
      <c r="M37" s="154"/>
      <c r="N37" s="152"/>
      <c r="O37" s="130"/>
      <c r="P37" s="135"/>
      <c r="Q37" s="111">
        <f t="shared" si="0"/>
      </c>
      <c r="R37" s="132"/>
      <c r="S37" s="58">
        <f t="shared" si="1"/>
      </c>
    </row>
    <row r="38" spans="1:19" ht="15.75" customHeight="1">
      <c r="A38" s="68" t="s">
        <v>25</v>
      </c>
      <c r="B38" s="139"/>
      <c r="C38" s="131"/>
      <c r="D38" s="130"/>
      <c r="E38" s="130"/>
      <c r="F38" s="132"/>
      <c r="G38" s="132"/>
      <c r="H38" s="132"/>
      <c r="I38" s="132"/>
      <c r="J38" s="132"/>
      <c r="K38" s="130"/>
      <c r="L38" s="63">
        <f t="shared" si="2"/>
      </c>
      <c r="M38" s="154"/>
      <c r="N38" s="152"/>
      <c r="O38" s="130"/>
      <c r="P38" s="135"/>
      <c r="Q38" s="66">
        <f t="shared" si="0"/>
      </c>
      <c r="R38" s="132"/>
      <c r="S38" s="58">
        <f t="shared" si="1"/>
      </c>
    </row>
    <row r="39" spans="1:19" ht="15.75" customHeight="1">
      <c r="A39" s="59" t="s">
        <v>26</v>
      </c>
      <c r="B39" s="139"/>
      <c r="C39" s="131"/>
      <c r="D39" s="130"/>
      <c r="E39" s="130"/>
      <c r="F39" s="132"/>
      <c r="G39" s="132"/>
      <c r="H39" s="132"/>
      <c r="I39" s="132"/>
      <c r="J39" s="132"/>
      <c r="K39" s="130"/>
      <c r="L39" s="63">
        <f t="shared" si="2"/>
      </c>
      <c r="M39" s="154"/>
      <c r="N39" s="152"/>
      <c r="O39" s="130"/>
      <c r="P39" s="135"/>
      <c r="Q39" s="75">
        <f t="shared" si="0"/>
      </c>
      <c r="R39" s="132"/>
      <c r="S39" s="58">
        <f t="shared" si="1"/>
      </c>
    </row>
    <row r="40" spans="1:19" ht="15.75" customHeight="1">
      <c r="A40" s="68" t="s">
        <v>27</v>
      </c>
      <c r="B40" s="139"/>
      <c r="C40" s="131"/>
      <c r="D40" s="130"/>
      <c r="E40" s="130"/>
      <c r="F40" s="132"/>
      <c r="G40" s="132"/>
      <c r="H40" s="132"/>
      <c r="I40" s="132"/>
      <c r="J40" s="132"/>
      <c r="K40" s="130"/>
      <c r="L40" s="63">
        <f t="shared" si="2"/>
      </c>
      <c r="M40" s="154"/>
      <c r="N40" s="152"/>
      <c r="O40" s="130"/>
      <c r="P40" s="135"/>
      <c r="Q40" s="66">
        <f t="shared" si="0"/>
      </c>
      <c r="R40" s="132"/>
      <c r="S40" s="58">
        <f t="shared" si="1"/>
      </c>
    </row>
    <row r="41" spans="1:19" ht="15.75" customHeight="1">
      <c r="A41" s="59" t="s">
        <v>28</v>
      </c>
      <c r="B41" s="139"/>
      <c r="C41" s="131"/>
      <c r="D41" s="130"/>
      <c r="E41" s="130"/>
      <c r="F41" s="132"/>
      <c r="G41" s="132"/>
      <c r="H41" s="132"/>
      <c r="I41" s="132"/>
      <c r="J41" s="132"/>
      <c r="K41" s="130"/>
      <c r="L41" s="63">
        <f t="shared" si="2"/>
      </c>
      <c r="M41" s="154"/>
      <c r="N41" s="152"/>
      <c r="O41" s="130"/>
      <c r="P41" s="135"/>
      <c r="Q41" s="66">
        <f t="shared" si="0"/>
      </c>
      <c r="R41" s="132"/>
      <c r="S41" s="58">
        <f t="shared" si="1"/>
      </c>
    </row>
    <row r="42" spans="1:19" ht="15.75" customHeight="1">
      <c r="A42" s="68" t="s">
        <v>29</v>
      </c>
      <c r="B42" s="139"/>
      <c r="C42" s="131"/>
      <c r="D42" s="130"/>
      <c r="E42" s="130"/>
      <c r="F42" s="132"/>
      <c r="G42" s="132"/>
      <c r="H42" s="132"/>
      <c r="I42" s="132"/>
      <c r="J42" s="132"/>
      <c r="K42" s="130"/>
      <c r="L42" s="63">
        <f t="shared" si="2"/>
      </c>
      <c r="M42" s="154"/>
      <c r="N42" s="152"/>
      <c r="O42" s="130"/>
      <c r="P42" s="135"/>
      <c r="Q42" s="75">
        <f t="shared" si="0"/>
      </c>
      <c r="R42" s="132"/>
      <c r="S42" s="58">
        <f t="shared" si="1"/>
      </c>
    </row>
    <row r="43" spans="1:19" ht="15.75" customHeight="1">
      <c r="A43" s="59" t="s">
        <v>30</v>
      </c>
      <c r="B43" s="139"/>
      <c r="C43" s="131"/>
      <c r="D43" s="130"/>
      <c r="E43" s="130"/>
      <c r="F43" s="132"/>
      <c r="G43" s="132"/>
      <c r="H43" s="132"/>
      <c r="I43" s="132"/>
      <c r="J43" s="132"/>
      <c r="K43" s="130"/>
      <c r="L43" s="63">
        <f t="shared" si="2"/>
      </c>
      <c r="M43" s="154"/>
      <c r="N43" s="152"/>
      <c r="O43" s="130"/>
      <c r="P43" s="135"/>
      <c r="Q43" s="111">
        <f t="shared" si="0"/>
      </c>
      <c r="R43" s="132"/>
      <c r="S43" s="58">
        <f t="shared" si="1"/>
      </c>
    </row>
    <row r="44" spans="1:19" ht="15.75" customHeight="1">
      <c r="A44" s="68" t="s">
        <v>31</v>
      </c>
      <c r="B44" s="139"/>
      <c r="C44" s="131"/>
      <c r="D44" s="130"/>
      <c r="E44" s="130"/>
      <c r="F44" s="132"/>
      <c r="G44" s="132"/>
      <c r="H44" s="132"/>
      <c r="I44" s="132"/>
      <c r="J44" s="132"/>
      <c r="K44" s="130"/>
      <c r="L44" s="63">
        <f t="shared" si="2"/>
      </c>
      <c r="M44" s="154"/>
      <c r="N44" s="152"/>
      <c r="O44" s="130"/>
      <c r="P44" s="135"/>
      <c r="Q44" s="66">
        <f t="shared" si="0"/>
      </c>
      <c r="R44" s="132"/>
      <c r="S44" s="58">
        <f t="shared" si="1"/>
      </c>
    </row>
    <row r="45" spans="1:19" ht="15.75" customHeight="1">
      <c r="A45" s="59" t="s">
        <v>32</v>
      </c>
      <c r="B45" s="139"/>
      <c r="C45" s="131"/>
      <c r="D45" s="130"/>
      <c r="E45" s="130"/>
      <c r="F45" s="132"/>
      <c r="G45" s="132"/>
      <c r="H45" s="132"/>
      <c r="I45" s="132"/>
      <c r="J45" s="132"/>
      <c r="K45" s="130"/>
      <c r="L45" s="63">
        <f t="shared" si="2"/>
      </c>
      <c r="M45" s="154"/>
      <c r="N45" s="152"/>
      <c r="O45" s="130"/>
      <c r="P45" s="135"/>
      <c r="Q45" s="111">
        <f>IF(M45+N45+O45+P45=0,"",M45+N45+O45+P45)</f>
      </c>
      <c r="R45" s="132"/>
      <c r="S45" s="58">
        <f t="shared" si="1"/>
      </c>
    </row>
    <row r="46" spans="1:19" ht="15.75" customHeight="1" thickBot="1">
      <c r="A46" s="69" t="s">
        <v>33</v>
      </c>
      <c r="B46" s="139"/>
      <c r="C46" s="70"/>
      <c r="D46" s="130"/>
      <c r="E46" s="130"/>
      <c r="F46" s="132"/>
      <c r="G46" s="132"/>
      <c r="H46" s="132"/>
      <c r="I46" s="132"/>
      <c r="J46" s="132"/>
      <c r="K46" s="130"/>
      <c r="L46" s="72">
        <f t="shared" si="2"/>
      </c>
      <c r="M46" s="156"/>
      <c r="N46" s="155"/>
      <c r="O46" s="130"/>
      <c r="P46" s="135"/>
      <c r="Q46" s="157">
        <f>IF(M46+N46+O46+P46=0,"",M46+N46+O46+P46)</f>
      </c>
      <c r="R46" s="76"/>
      <c r="S46" s="58">
        <f t="shared" si="1"/>
      </c>
    </row>
    <row r="47" spans="1:19" s="81" customFormat="1" ht="15.75" customHeight="1">
      <c r="A47" s="200" t="s">
        <v>61</v>
      </c>
      <c r="B47" s="201"/>
      <c r="C47" s="78" t="str">
        <f aca="true" t="shared" si="3" ref="C47:R47">IF(SUM(C16:C46)=0,"0",SUM(C16:C46))</f>
        <v>0</v>
      </c>
      <c r="D47" s="79" t="str">
        <f t="shared" si="3"/>
        <v>0</v>
      </c>
      <c r="E47" s="79" t="str">
        <f t="shared" si="3"/>
        <v>0</v>
      </c>
      <c r="F47" s="79" t="str">
        <f t="shared" si="3"/>
        <v>0</v>
      </c>
      <c r="G47" s="79" t="str">
        <f t="shared" si="3"/>
        <v>0</v>
      </c>
      <c r="H47" s="79" t="str">
        <f t="shared" si="3"/>
        <v>0</v>
      </c>
      <c r="I47" s="79" t="str">
        <f t="shared" si="3"/>
        <v>0</v>
      </c>
      <c r="J47" s="79" t="str">
        <f t="shared" si="3"/>
        <v>0</v>
      </c>
      <c r="K47" s="56" t="str">
        <f t="shared" si="3"/>
        <v>0</v>
      </c>
      <c r="L47" s="56" t="str">
        <f t="shared" si="3"/>
        <v>0</v>
      </c>
      <c r="M47" s="78" t="str">
        <f t="shared" si="3"/>
        <v>0</v>
      </c>
      <c r="N47" s="79" t="str">
        <f t="shared" si="3"/>
        <v>0</v>
      </c>
      <c r="O47" s="79" t="str">
        <f t="shared" si="3"/>
        <v>0</v>
      </c>
      <c r="P47" s="79" t="str">
        <f t="shared" si="3"/>
        <v>0</v>
      </c>
      <c r="Q47" s="79" t="str">
        <f t="shared" si="3"/>
        <v>0</v>
      </c>
      <c r="R47" s="80" t="str">
        <f t="shared" si="3"/>
        <v>0</v>
      </c>
      <c r="S47" s="180"/>
    </row>
    <row r="48" spans="1:19" s="81" customFormat="1" ht="15.75" customHeight="1">
      <c r="A48" s="223" t="s">
        <v>52</v>
      </c>
      <c r="B48" s="224"/>
      <c r="C48" s="82">
        <v>0.25</v>
      </c>
      <c r="D48" s="83">
        <v>0.5</v>
      </c>
      <c r="E48" s="83">
        <v>0.5</v>
      </c>
      <c r="F48" s="83">
        <v>0.75</v>
      </c>
      <c r="G48" s="83">
        <v>0.75</v>
      </c>
      <c r="H48" s="83">
        <v>1</v>
      </c>
      <c r="I48" s="83">
        <v>1</v>
      </c>
      <c r="J48" s="83">
        <v>1</v>
      </c>
      <c r="K48" s="83">
        <v>1</v>
      </c>
      <c r="L48" s="84"/>
      <c r="M48" s="82">
        <v>0.25</v>
      </c>
      <c r="N48" s="86">
        <v>0.5</v>
      </c>
      <c r="O48" s="83">
        <v>0.75</v>
      </c>
      <c r="P48" s="86">
        <v>1</v>
      </c>
      <c r="Q48" s="84"/>
      <c r="R48" s="84"/>
      <c r="S48" s="184" t="s">
        <v>64</v>
      </c>
    </row>
    <row r="49" spans="1:19" s="81" customFormat="1" ht="15.75" customHeight="1" thickBot="1">
      <c r="A49" s="225" t="s">
        <v>60</v>
      </c>
      <c r="B49" s="226"/>
      <c r="C49" s="87">
        <f>IF(C47="","",(C47*C48))</f>
        <v>0</v>
      </c>
      <c r="D49" s="88">
        <f aca="true" t="shared" si="4" ref="D49:P49">IF(D47="","",(D47*D48))</f>
        <v>0</v>
      </c>
      <c r="E49" s="88">
        <f t="shared" si="4"/>
        <v>0</v>
      </c>
      <c r="F49" s="88">
        <f t="shared" si="4"/>
        <v>0</v>
      </c>
      <c r="G49" s="89">
        <f t="shared" si="4"/>
        <v>0</v>
      </c>
      <c r="H49" s="89">
        <f t="shared" si="4"/>
        <v>0</v>
      </c>
      <c r="I49" s="88">
        <f t="shared" si="4"/>
        <v>0</v>
      </c>
      <c r="J49" s="88">
        <f t="shared" si="4"/>
        <v>0</v>
      </c>
      <c r="K49" s="89">
        <f t="shared" si="4"/>
        <v>0</v>
      </c>
      <c r="L49" s="175"/>
      <c r="M49" s="158">
        <f t="shared" si="4"/>
        <v>0</v>
      </c>
      <c r="N49" s="91">
        <f t="shared" si="4"/>
        <v>0</v>
      </c>
      <c r="O49" s="91">
        <f t="shared" si="4"/>
        <v>0</v>
      </c>
      <c r="P49" s="91">
        <f t="shared" si="4"/>
        <v>0</v>
      </c>
      <c r="Q49" s="176"/>
      <c r="R49" s="175"/>
      <c r="S49" s="183">
        <f>IF(N50+P50=0,"",N50+P50)</f>
      </c>
    </row>
    <row r="50" spans="1:19" s="81" customFormat="1" ht="15.75" customHeight="1" thickBot="1">
      <c r="A50" s="213" t="s">
        <v>75</v>
      </c>
      <c r="B50" s="214"/>
      <c r="C50" s="214"/>
      <c r="D50" s="214"/>
      <c r="E50" s="214"/>
      <c r="F50" s="214"/>
      <c r="G50" s="214"/>
      <c r="H50" s="215"/>
      <c r="I50" s="258" t="s">
        <v>62</v>
      </c>
      <c r="J50" s="259"/>
      <c r="K50" s="259"/>
      <c r="L50" s="259"/>
      <c r="M50" s="260"/>
      <c r="N50" s="93">
        <f>SUM(C49:K49)</f>
        <v>0</v>
      </c>
      <c r="O50" s="93">
        <f>SUM(M49:P49)</f>
        <v>0</v>
      </c>
      <c r="P50" s="94">
        <f>IF(R47&gt;O50,O50,R47)</f>
        <v>0</v>
      </c>
      <c r="Q50" s="227" t="s">
        <v>76</v>
      </c>
      <c r="R50" s="228"/>
      <c r="S50" s="182">
        <f>IF(I50="Yes",S49*6/7,"")</f>
      </c>
    </row>
    <row r="51" spans="1:19" s="81" customFormat="1" ht="3.75" customHeight="1">
      <c r="A51" s="95"/>
      <c r="B51" s="95"/>
      <c r="C51" s="95"/>
      <c r="D51" s="95"/>
      <c r="E51" s="95"/>
      <c r="F51" s="95"/>
      <c r="G51" s="95"/>
      <c r="H51" s="95"/>
      <c r="I51" s="95"/>
      <c r="J51" s="95"/>
      <c r="K51" s="95"/>
      <c r="L51" s="95"/>
      <c r="M51" s="96"/>
      <c r="N51" s="96"/>
      <c r="O51" s="96"/>
      <c r="P51" s="97"/>
      <c r="Q51" s="95"/>
      <c r="R51" s="95"/>
      <c r="S51" s="98"/>
    </row>
    <row r="52" spans="1:19" s="106" customFormat="1" ht="15.75" customHeight="1">
      <c r="A52" s="39"/>
      <c r="B52" s="39"/>
      <c r="C52" s="99"/>
      <c r="D52" s="99"/>
      <c r="E52" s="99"/>
      <c r="F52" s="99"/>
      <c r="G52" s="99"/>
      <c r="H52" s="99"/>
      <c r="I52" s="100" t="s">
        <v>63</v>
      </c>
      <c r="J52" s="100"/>
      <c r="K52" s="101"/>
      <c r="L52" s="101"/>
      <c r="M52" s="102"/>
      <c r="N52" s="102"/>
      <c r="O52" s="102"/>
      <c r="P52" s="103"/>
      <c r="Q52" s="104"/>
      <c r="R52" s="104"/>
      <c r="S52" s="105"/>
    </row>
    <row r="53" spans="9:10" ht="7.5" customHeight="1">
      <c r="I53" s="100"/>
      <c r="J53" s="100"/>
    </row>
    <row r="54" spans="1:19" ht="17.25" customHeight="1">
      <c r="A54" s="197" t="s">
        <v>78</v>
      </c>
      <c r="B54" s="197"/>
      <c r="C54" s="197"/>
      <c r="D54" s="197"/>
      <c r="E54" s="197"/>
      <c r="F54" s="197"/>
      <c r="G54" s="197"/>
      <c r="H54" s="197"/>
      <c r="I54" s="197"/>
      <c r="J54" s="197"/>
      <c r="K54" s="197"/>
      <c r="L54" s="197"/>
      <c r="M54" s="197"/>
      <c r="N54" s="197"/>
      <c r="O54" s="197"/>
      <c r="P54" s="197"/>
      <c r="Q54" s="197"/>
      <c r="R54" s="197"/>
      <c r="S54" s="197"/>
    </row>
    <row r="55" spans="1:19" ht="17.25" customHeight="1">
      <c r="A55" s="197" t="s">
        <v>79</v>
      </c>
      <c r="B55" s="197"/>
      <c r="C55" s="197"/>
      <c r="D55" s="197"/>
      <c r="E55" s="197"/>
      <c r="F55" s="197"/>
      <c r="G55" s="197"/>
      <c r="H55" s="197"/>
      <c r="I55" s="197"/>
      <c r="J55" s="197"/>
      <c r="K55" s="197"/>
      <c r="L55" s="197"/>
      <c r="M55" s="197"/>
      <c r="N55" s="197"/>
      <c r="O55" s="197"/>
      <c r="P55" s="197"/>
      <c r="Q55" s="197"/>
      <c r="R55" s="197"/>
      <c r="S55" s="197"/>
    </row>
    <row r="56" spans="1:19" ht="17.25" customHeight="1">
      <c r="A56" s="198" t="s">
        <v>118</v>
      </c>
      <c r="B56" s="198"/>
      <c r="C56" s="198"/>
      <c r="D56" s="198"/>
      <c r="E56" s="198"/>
      <c r="F56" s="198"/>
      <c r="G56" s="198"/>
      <c r="H56" s="198"/>
      <c r="I56" s="198"/>
      <c r="J56" s="198"/>
      <c r="K56" s="198"/>
      <c r="L56" s="198"/>
      <c r="M56" s="198"/>
      <c r="N56" s="198"/>
      <c r="O56" s="198"/>
      <c r="P56" s="198"/>
      <c r="Q56" s="198"/>
      <c r="R56" s="198"/>
      <c r="S56" s="198"/>
    </row>
    <row r="57" spans="1:19" ht="17.25" customHeight="1">
      <c r="A57" s="199" t="s">
        <v>123</v>
      </c>
      <c r="B57" s="199"/>
      <c r="C57" s="199"/>
      <c r="D57" s="199"/>
      <c r="E57" s="199"/>
      <c r="F57" s="199"/>
      <c r="G57" s="199"/>
      <c r="H57" s="199"/>
      <c r="I57" s="199"/>
      <c r="J57" s="199"/>
      <c r="K57" s="199"/>
      <c r="L57" s="199"/>
      <c r="M57" s="199"/>
      <c r="N57" s="199"/>
      <c r="O57" s="199"/>
      <c r="P57" s="199"/>
      <c r="Q57" s="199"/>
      <c r="R57" s="199"/>
      <c r="S57" s="199"/>
    </row>
    <row r="58" spans="1:19" ht="17.25" customHeight="1">
      <c r="A58" s="199" t="s">
        <v>133</v>
      </c>
      <c r="B58" s="199"/>
      <c r="C58" s="199"/>
      <c r="D58" s="199"/>
      <c r="E58" s="199"/>
      <c r="F58" s="199"/>
      <c r="G58" s="199"/>
      <c r="H58" s="199"/>
      <c r="I58" s="199"/>
      <c r="J58" s="199"/>
      <c r="K58" s="199"/>
      <c r="L58" s="199"/>
      <c r="M58" s="199"/>
      <c r="N58" s="199"/>
      <c r="O58" s="199"/>
      <c r="P58" s="199"/>
      <c r="Q58" s="199"/>
      <c r="R58" s="199"/>
      <c r="S58" s="199"/>
    </row>
    <row r="59" spans="1:19" ht="17.25" customHeight="1">
      <c r="A59" s="198"/>
      <c r="B59" s="198"/>
      <c r="C59" s="198"/>
      <c r="D59" s="198"/>
      <c r="E59" s="198"/>
      <c r="F59" s="198"/>
      <c r="G59" s="198"/>
      <c r="H59" s="198"/>
      <c r="I59" s="198"/>
      <c r="J59" s="198"/>
      <c r="K59" s="198"/>
      <c r="L59" s="198"/>
      <c r="M59" s="198"/>
      <c r="N59" s="198"/>
      <c r="O59" s="198"/>
      <c r="P59" s="198"/>
      <c r="Q59" s="198"/>
      <c r="R59" s="198"/>
      <c r="S59" s="198"/>
    </row>
    <row r="60" spans="1:19" ht="17.25" customHeight="1">
      <c r="A60" s="222"/>
      <c r="B60" s="222"/>
      <c r="C60" s="222"/>
      <c r="D60" s="222"/>
      <c r="E60" s="222"/>
      <c r="F60" s="222"/>
      <c r="G60" s="222"/>
      <c r="H60" s="222"/>
      <c r="I60" s="222"/>
      <c r="J60" s="222"/>
      <c r="K60" s="222"/>
      <c r="L60" s="222"/>
      <c r="M60" s="222"/>
      <c r="N60" s="222"/>
      <c r="O60" s="222"/>
      <c r="P60" s="222"/>
      <c r="Q60" s="222"/>
      <c r="R60" s="222"/>
      <c r="S60" s="222"/>
    </row>
  </sheetData>
  <sheetProtection/>
  <mergeCells count="28">
    <mergeCell ref="A1:S1"/>
    <mergeCell ref="A2:S2"/>
    <mergeCell ref="A4:C4"/>
    <mergeCell ref="D4:Q4"/>
    <mergeCell ref="A5:C5"/>
    <mergeCell ref="A49:B49"/>
    <mergeCell ref="A47:B47"/>
    <mergeCell ref="D5:Q5"/>
    <mergeCell ref="D7:Q7"/>
    <mergeCell ref="A54:S54"/>
    <mergeCell ref="A48:B48"/>
    <mergeCell ref="Q50:R50"/>
    <mergeCell ref="A60:S60"/>
    <mergeCell ref="A56:S56"/>
    <mergeCell ref="A57:S57"/>
    <mergeCell ref="A58:S58"/>
    <mergeCell ref="A59:S59"/>
    <mergeCell ref="A55:S55"/>
    <mergeCell ref="A50:H50"/>
    <mergeCell ref="I50:M50"/>
    <mergeCell ref="A10:C10"/>
    <mergeCell ref="I10:L10"/>
    <mergeCell ref="A7:C7"/>
    <mergeCell ref="S14:S15"/>
    <mergeCell ref="A12:E12"/>
    <mergeCell ref="A14:B14"/>
    <mergeCell ref="C14:L14"/>
    <mergeCell ref="M14:R14"/>
  </mergeCells>
  <conditionalFormatting sqref="L47 Q47:S47 I51:J53 S48:S52 P50:P51 B16:B46 C16:C49 D47:K48 S16:S46 D16:Q46 D49:R49 M47:P48 I50">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K52:L52 I50:I51 J51">
      <formula1>"Yes,No"</formula1>
    </dataValidation>
    <dataValidation type="whole" operator="greaterThanOrEqual" allowBlank="1" showErrorMessage="1" imeMode="off" sqref="R16:R46 C16:K46 M16:P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S59"/>
  <sheetViews>
    <sheetView zoomScalePageLayoutView="0" workbookViewId="0" topLeftCell="A37">
      <selection activeCell="U55" sqref="U55"/>
    </sheetView>
  </sheetViews>
  <sheetFormatPr defaultColWidth="9.00390625" defaultRowHeight="13.5"/>
  <cols>
    <col min="1" max="1" width="7.50390625" style="40" customWidth="1"/>
    <col min="2" max="2" width="3.625" style="2" customWidth="1"/>
    <col min="3" max="3" width="7.375" style="2" customWidth="1"/>
    <col min="4" max="4" width="7.25390625" style="3" customWidth="1"/>
    <col min="5" max="19" width="7.25390625" style="2" customWidth="1"/>
    <col min="20" max="16384" width="9.00390625" style="1" customWidth="1"/>
  </cols>
  <sheetData>
    <row r="1" spans="1:19" ht="22.5" customHeight="1">
      <c r="A1" s="202" t="s">
        <v>66</v>
      </c>
      <c r="B1" s="202"/>
      <c r="C1" s="202"/>
      <c r="D1" s="202"/>
      <c r="E1" s="202"/>
      <c r="F1" s="202"/>
      <c r="G1" s="202"/>
      <c r="H1" s="202"/>
      <c r="I1" s="202"/>
      <c r="J1" s="202"/>
      <c r="K1" s="202"/>
      <c r="L1" s="202"/>
      <c r="M1" s="202"/>
      <c r="N1" s="202"/>
      <c r="O1" s="202"/>
      <c r="P1" s="202"/>
      <c r="Q1" s="202"/>
      <c r="R1" s="202"/>
      <c r="S1" s="202"/>
    </row>
    <row r="2" spans="1:19" ht="16.5" customHeight="1">
      <c r="A2" s="212" t="s">
        <v>113</v>
      </c>
      <c r="B2" s="212"/>
      <c r="C2" s="212"/>
      <c r="D2" s="212"/>
      <c r="E2" s="212"/>
      <c r="F2" s="212"/>
      <c r="G2" s="212"/>
      <c r="H2" s="212"/>
      <c r="I2" s="212"/>
      <c r="J2" s="212"/>
      <c r="K2" s="212"/>
      <c r="L2" s="212"/>
      <c r="M2" s="212"/>
      <c r="N2" s="212"/>
      <c r="O2" s="212"/>
      <c r="P2" s="212"/>
      <c r="Q2" s="212"/>
      <c r="R2" s="212"/>
      <c r="S2" s="212"/>
    </row>
    <row r="3" spans="1:19" s="33" customFormat="1" ht="7.5" customHeight="1">
      <c r="A3" s="31"/>
      <c r="B3" s="31"/>
      <c r="C3" s="31"/>
      <c r="D3" s="31"/>
      <c r="E3" s="31"/>
      <c r="F3" s="31"/>
      <c r="G3" s="31"/>
      <c r="H3" s="31"/>
      <c r="I3" s="31"/>
      <c r="J3" s="31"/>
      <c r="K3" s="31"/>
      <c r="L3" s="31"/>
      <c r="M3" s="31"/>
      <c r="N3" s="31"/>
      <c r="O3" s="32"/>
      <c r="P3" s="32"/>
      <c r="Q3" s="32"/>
      <c r="R3" s="32"/>
      <c r="S3" s="32"/>
    </row>
    <row r="4" spans="1:19" s="33" customFormat="1" ht="13.5">
      <c r="A4" s="190" t="s">
        <v>58</v>
      </c>
      <c r="B4" s="190"/>
      <c r="C4" s="190"/>
      <c r="D4" s="190">
        <f>'4月分'!D4</f>
        <v>0</v>
      </c>
      <c r="E4" s="190"/>
      <c r="F4" s="190"/>
      <c r="G4" s="190"/>
      <c r="H4" s="190"/>
      <c r="I4" s="190"/>
      <c r="J4" s="190"/>
      <c r="K4" s="190"/>
      <c r="L4" s="190"/>
      <c r="M4" s="190"/>
      <c r="N4" s="190"/>
      <c r="O4" s="190"/>
      <c r="P4" s="190"/>
      <c r="Q4" s="190"/>
      <c r="R4" s="32"/>
      <c r="S4" s="32"/>
    </row>
    <row r="5" spans="1:19" s="33" customFormat="1" ht="13.5">
      <c r="A5" s="190" t="s">
        <v>67</v>
      </c>
      <c r="B5" s="190"/>
      <c r="C5" s="190"/>
      <c r="D5" s="190">
        <f>'4月分'!D5</f>
        <v>0</v>
      </c>
      <c r="E5" s="190"/>
      <c r="F5" s="190"/>
      <c r="G5" s="190"/>
      <c r="H5" s="190"/>
      <c r="I5" s="190"/>
      <c r="J5" s="190"/>
      <c r="K5" s="190"/>
      <c r="L5" s="190"/>
      <c r="M5" s="190"/>
      <c r="N5" s="190"/>
      <c r="O5" s="190"/>
      <c r="P5" s="190"/>
      <c r="Q5" s="190"/>
      <c r="R5" s="32"/>
      <c r="S5" s="32"/>
    </row>
    <row r="6" spans="1:19" s="33" customFormat="1" ht="13.5">
      <c r="A6" s="34"/>
      <c r="B6" s="34"/>
      <c r="C6" s="34"/>
      <c r="D6" s="34"/>
      <c r="E6" s="34"/>
      <c r="F6" s="34"/>
      <c r="G6" s="34"/>
      <c r="H6" s="34"/>
      <c r="I6" s="34"/>
      <c r="J6" s="34"/>
      <c r="K6" s="34"/>
      <c r="L6" s="34"/>
      <c r="M6" s="34"/>
      <c r="N6" s="34"/>
      <c r="O6" s="32"/>
      <c r="P6" s="32"/>
      <c r="Q6" s="32"/>
      <c r="R6" s="32"/>
      <c r="S6" s="32"/>
    </row>
    <row r="7" spans="1:19" s="33" customFormat="1" ht="13.5">
      <c r="A7" s="261" t="s">
        <v>114</v>
      </c>
      <c r="B7" s="262"/>
      <c r="C7" s="263"/>
      <c r="D7" s="208" t="s">
        <v>90</v>
      </c>
      <c r="E7" s="208"/>
      <c r="F7" s="208"/>
      <c r="G7" s="208"/>
      <c r="H7" s="208"/>
      <c r="I7" s="208"/>
      <c r="J7" s="208"/>
      <c r="K7" s="208"/>
      <c r="L7" s="208"/>
      <c r="M7" s="208"/>
      <c r="N7" s="208"/>
      <c r="O7" s="208"/>
      <c r="P7" s="208"/>
      <c r="Q7" s="208"/>
      <c r="R7" s="32"/>
      <c r="S7" s="32"/>
    </row>
    <row r="8" spans="1:19" s="33" customFormat="1" ht="13.5">
      <c r="A8" s="38"/>
      <c r="B8" s="38"/>
      <c r="C8" s="38"/>
      <c r="D8" s="144"/>
      <c r="E8" s="144"/>
      <c r="F8" s="144"/>
      <c r="G8" s="144"/>
      <c r="H8" s="144"/>
      <c r="I8" s="144"/>
      <c r="J8" s="144"/>
      <c r="K8" s="144"/>
      <c r="L8" s="144"/>
      <c r="M8" s="144"/>
      <c r="N8" s="144"/>
      <c r="O8" s="144"/>
      <c r="P8" s="144"/>
      <c r="Q8" s="144"/>
      <c r="R8" s="32"/>
      <c r="S8" s="32"/>
    </row>
    <row r="9" spans="1:19" s="33" customFormat="1" ht="13.5">
      <c r="A9" s="34"/>
      <c r="B9" s="32"/>
      <c r="C9" s="32"/>
      <c r="D9" s="32"/>
      <c r="E9" s="32"/>
      <c r="F9" s="32"/>
      <c r="G9" s="32"/>
      <c r="H9" s="32"/>
      <c r="I9" s="32"/>
      <c r="J9" s="32"/>
      <c r="K9" s="32"/>
      <c r="L9" s="32"/>
      <c r="M9" s="32"/>
      <c r="N9" s="32"/>
      <c r="O9" s="32"/>
      <c r="P9" s="32"/>
      <c r="Q9" s="32"/>
      <c r="R9" s="32"/>
      <c r="S9" s="32"/>
    </row>
    <row r="10" spans="1:19" s="33" customFormat="1" ht="13.5">
      <c r="A10" s="190" t="s">
        <v>68</v>
      </c>
      <c r="B10" s="190"/>
      <c r="C10" s="190"/>
      <c r="D10" s="140"/>
      <c r="E10" s="36" t="s">
        <v>49</v>
      </c>
      <c r="F10" s="144"/>
      <c r="G10" s="32"/>
      <c r="H10" s="32"/>
      <c r="I10" s="190" t="s">
        <v>69</v>
      </c>
      <c r="J10" s="190"/>
      <c r="K10" s="190"/>
      <c r="L10" s="190"/>
      <c r="M10" s="141"/>
      <c r="N10" s="150"/>
      <c r="O10" s="36" t="s">
        <v>0</v>
      </c>
      <c r="P10" s="32"/>
      <c r="Q10" s="32"/>
      <c r="R10" s="32"/>
      <c r="S10" s="32"/>
    </row>
    <row r="11" spans="1:19" s="33" customFormat="1" ht="14.25" thickBot="1">
      <c r="A11" s="38"/>
      <c r="B11" s="38"/>
      <c r="C11" s="38"/>
      <c r="D11" s="39"/>
      <c r="E11" s="39"/>
      <c r="F11" s="39"/>
      <c r="G11" s="32"/>
      <c r="H11" s="32"/>
      <c r="I11" s="32"/>
      <c r="J11" s="32"/>
      <c r="K11" s="32"/>
      <c r="L11" s="32"/>
      <c r="M11" s="32"/>
      <c r="N11" s="32"/>
      <c r="O11" s="32"/>
      <c r="P11" s="32"/>
      <c r="Q11" s="32"/>
      <c r="R11" s="32"/>
      <c r="S11" s="32"/>
    </row>
    <row r="12" spans="1:19" s="33" customFormat="1" ht="14.25" thickBot="1">
      <c r="A12" s="267" t="s">
        <v>103</v>
      </c>
      <c r="B12" s="268"/>
      <c r="C12" s="268"/>
      <c r="D12" s="268"/>
      <c r="E12" s="269"/>
      <c r="F12" s="146"/>
      <c r="G12" s="39"/>
      <c r="H12" s="39"/>
      <c r="I12" s="32"/>
      <c r="J12" s="32"/>
      <c r="K12" s="32"/>
      <c r="L12" s="32"/>
      <c r="M12" s="32"/>
      <c r="N12" s="32"/>
      <c r="O12" s="32"/>
      <c r="P12" s="32"/>
      <c r="Q12" s="32"/>
      <c r="R12" s="32"/>
      <c r="S12" s="32"/>
    </row>
    <row r="13" spans="1:19" s="33" customFormat="1" ht="7.5" customHeight="1" thickBot="1">
      <c r="A13" s="40"/>
      <c r="B13" s="2"/>
      <c r="C13" s="2"/>
      <c r="D13" s="3"/>
      <c r="E13" s="2"/>
      <c r="F13" s="2"/>
      <c r="G13" s="2"/>
      <c r="H13" s="2"/>
      <c r="I13" s="2"/>
      <c r="J13" s="2"/>
      <c r="K13" s="2"/>
      <c r="L13" s="2"/>
      <c r="M13" s="2"/>
      <c r="N13" s="2"/>
      <c r="O13" s="2"/>
      <c r="P13" s="2"/>
      <c r="Q13" s="2"/>
      <c r="R13" s="2"/>
      <c r="S13" s="2"/>
    </row>
    <row r="14" spans="1:19" s="5" customFormat="1" ht="15" customHeight="1">
      <c r="A14" s="203"/>
      <c r="B14" s="204"/>
      <c r="C14" s="205" t="s">
        <v>71</v>
      </c>
      <c r="D14" s="206"/>
      <c r="E14" s="206"/>
      <c r="F14" s="206"/>
      <c r="G14" s="206"/>
      <c r="H14" s="206"/>
      <c r="I14" s="206"/>
      <c r="J14" s="206"/>
      <c r="K14" s="206"/>
      <c r="L14" s="207"/>
      <c r="M14" s="217" t="s">
        <v>72</v>
      </c>
      <c r="N14" s="218"/>
      <c r="O14" s="219"/>
      <c r="P14" s="219"/>
      <c r="Q14" s="219"/>
      <c r="R14" s="219"/>
      <c r="S14" s="220" t="s">
        <v>2</v>
      </c>
    </row>
    <row r="15" spans="1:19" s="5" customFormat="1" ht="52.5" customHeight="1" thickBot="1">
      <c r="A15" s="41" t="s">
        <v>73</v>
      </c>
      <c r="B15" s="42" t="s">
        <v>34</v>
      </c>
      <c r="C15" s="43" t="s">
        <v>128</v>
      </c>
      <c r="D15" s="44" t="s">
        <v>1</v>
      </c>
      <c r="E15" s="44" t="s">
        <v>94</v>
      </c>
      <c r="F15" s="44" t="s">
        <v>95</v>
      </c>
      <c r="G15" s="44" t="s">
        <v>96</v>
      </c>
      <c r="H15" s="44" t="s">
        <v>97</v>
      </c>
      <c r="I15" s="44" t="s">
        <v>98</v>
      </c>
      <c r="J15" s="44" t="s">
        <v>99</v>
      </c>
      <c r="K15" s="45" t="s">
        <v>87</v>
      </c>
      <c r="L15" s="46" t="s">
        <v>74</v>
      </c>
      <c r="M15" s="43" t="s">
        <v>131</v>
      </c>
      <c r="N15" s="45" t="s">
        <v>126</v>
      </c>
      <c r="O15" s="45" t="s">
        <v>116</v>
      </c>
      <c r="P15" s="47" t="s">
        <v>127</v>
      </c>
      <c r="Q15" s="48" t="s">
        <v>74</v>
      </c>
      <c r="R15" s="44" t="s">
        <v>117</v>
      </c>
      <c r="S15" s="221"/>
    </row>
    <row r="16" spans="1:19" ht="15.75" customHeight="1">
      <c r="A16" s="49" t="s">
        <v>3</v>
      </c>
      <c r="B16" s="138"/>
      <c r="C16" s="129"/>
      <c r="D16" s="129"/>
      <c r="E16" s="129"/>
      <c r="F16" s="129"/>
      <c r="G16" s="129"/>
      <c r="H16" s="129"/>
      <c r="I16" s="129"/>
      <c r="J16" s="129"/>
      <c r="K16" s="129"/>
      <c r="L16" s="147">
        <f>IF(C16+D16+E16+F16+G16+H16+I16+J16+K16=0,"",C16+D16+E16+F16+G16+H16+I16+J16+K16)</f>
      </c>
      <c r="M16" s="133"/>
      <c r="N16" s="129"/>
      <c r="O16" s="129"/>
      <c r="P16" s="134"/>
      <c r="Q16" s="56">
        <f>IF(M16+N16+O16+P16=0,"",M16+N16+O16+P16)</f>
      </c>
      <c r="R16" s="136"/>
      <c r="S16" s="58">
        <f>IF(C16+D16+E16+F16+G16+H16+I16+J16+K16+M16+N16+O16+P16=0,"",C16+D16+E16+F16+G16+H16+I16+J16+K16+M16+N16+O16+P16)</f>
      </c>
    </row>
    <row r="17" spans="1:19" ht="15.75" customHeight="1">
      <c r="A17" s="59" t="s">
        <v>4</v>
      </c>
      <c r="B17" s="139"/>
      <c r="C17" s="130"/>
      <c r="D17" s="130"/>
      <c r="E17" s="130"/>
      <c r="F17" s="130"/>
      <c r="G17" s="130"/>
      <c r="H17" s="130"/>
      <c r="I17" s="130"/>
      <c r="J17" s="130"/>
      <c r="K17" s="130"/>
      <c r="L17" s="63">
        <f aca="true" t="shared" si="0" ref="L17:L45">IF(C17+D17+E17+F17+G17+H17+I17+J17+K17=0,"",C17+D17+E17+F17+G17+H17+I17+J17+K17)</f>
      </c>
      <c r="M17" s="131"/>
      <c r="N17" s="130"/>
      <c r="O17" s="130"/>
      <c r="P17" s="135"/>
      <c r="Q17" s="66">
        <f aca="true" t="shared" si="1" ref="Q17:Q45">IF(M17+N17+O17+P17=0,"",M17+N17+O17+P17)</f>
      </c>
      <c r="R17" s="132"/>
      <c r="S17" s="58">
        <f aca="true" t="shared" si="2" ref="S17:S45">IF(C17+D17+E17+F17+G17+H17+I17+J17+K17+M17+N17+O17+P17=0,"",C17+D17+E17+F17+G17+H17+I17+J17+K17+M17+N17+O17+P17)</f>
      </c>
    </row>
    <row r="18" spans="1:19" ht="15.75" customHeight="1">
      <c r="A18" s="68" t="s">
        <v>5</v>
      </c>
      <c r="B18" s="139"/>
      <c r="C18" s="131"/>
      <c r="D18" s="132"/>
      <c r="E18" s="132"/>
      <c r="F18" s="132"/>
      <c r="G18" s="132"/>
      <c r="H18" s="132"/>
      <c r="I18" s="132"/>
      <c r="J18" s="132"/>
      <c r="K18" s="130"/>
      <c r="L18" s="63">
        <f t="shared" si="0"/>
      </c>
      <c r="M18" s="131"/>
      <c r="N18" s="130"/>
      <c r="O18" s="130"/>
      <c r="P18" s="135"/>
      <c r="Q18" s="66">
        <f t="shared" si="1"/>
      </c>
      <c r="R18" s="132"/>
      <c r="S18" s="58">
        <f t="shared" si="2"/>
      </c>
    </row>
    <row r="19" spans="1:19" ht="15.75" customHeight="1">
      <c r="A19" s="59" t="s">
        <v>6</v>
      </c>
      <c r="B19" s="139"/>
      <c r="C19" s="131"/>
      <c r="D19" s="132"/>
      <c r="E19" s="132"/>
      <c r="F19" s="132"/>
      <c r="G19" s="132"/>
      <c r="H19" s="132"/>
      <c r="I19" s="132"/>
      <c r="J19" s="132"/>
      <c r="K19" s="130"/>
      <c r="L19" s="63">
        <f t="shared" si="0"/>
      </c>
      <c r="M19" s="131"/>
      <c r="N19" s="130"/>
      <c r="O19" s="130"/>
      <c r="P19" s="135"/>
      <c r="Q19" s="66">
        <f>IF(M19+N19+O19+P19=0,"",M19+N19+O19+P19)</f>
      </c>
      <c r="R19" s="132"/>
      <c r="S19" s="58">
        <f t="shared" si="2"/>
      </c>
    </row>
    <row r="20" spans="1:19" ht="15.75" customHeight="1">
      <c r="A20" s="68" t="s">
        <v>7</v>
      </c>
      <c r="B20" s="139"/>
      <c r="C20" s="131"/>
      <c r="D20" s="132"/>
      <c r="E20" s="132"/>
      <c r="F20" s="132"/>
      <c r="G20" s="132"/>
      <c r="H20" s="132"/>
      <c r="I20" s="132"/>
      <c r="J20" s="132"/>
      <c r="K20" s="130"/>
      <c r="L20" s="63">
        <f t="shared" si="0"/>
      </c>
      <c r="M20" s="131"/>
      <c r="N20" s="130"/>
      <c r="O20" s="130"/>
      <c r="P20" s="135"/>
      <c r="Q20" s="66">
        <f t="shared" si="1"/>
      </c>
      <c r="R20" s="132"/>
      <c r="S20" s="58">
        <f t="shared" si="2"/>
      </c>
    </row>
    <row r="21" spans="1:19" ht="15.75" customHeight="1">
      <c r="A21" s="59" t="s">
        <v>8</v>
      </c>
      <c r="B21" s="139"/>
      <c r="C21" s="131"/>
      <c r="D21" s="132"/>
      <c r="E21" s="132"/>
      <c r="F21" s="132"/>
      <c r="G21" s="132"/>
      <c r="H21" s="132"/>
      <c r="I21" s="132"/>
      <c r="J21" s="132"/>
      <c r="K21" s="130"/>
      <c r="L21" s="63">
        <f t="shared" si="0"/>
      </c>
      <c r="M21" s="131"/>
      <c r="N21" s="130"/>
      <c r="O21" s="130"/>
      <c r="P21" s="135"/>
      <c r="Q21" s="66">
        <f t="shared" si="1"/>
      </c>
      <c r="R21" s="132"/>
      <c r="S21" s="58">
        <f t="shared" si="2"/>
      </c>
    </row>
    <row r="22" spans="1:19" ht="15.75" customHeight="1">
      <c r="A22" s="68" t="s">
        <v>9</v>
      </c>
      <c r="B22" s="139"/>
      <c r="C22" s="131"/>
      <c r="D22" s="132"/>
      <c r="E22" s="132"/>
      <c r="F22" s="132"/>
      <c r="G22" s="132"/>
      <c r="H22" s="132"/>
      <c r="I22" s="132"/>
      <c r="J22" s="132"/>
      <c r="K22" s="130"/>
      <c r="L22" s="63">
        <f t="shared" si="0"/>
      </c>
      <c r="M22" s="131"/>
      <c r="N22" s="130"/>
      <c r="O22" s="130"/>
      <c r="P22" s="135"/>
      <c r="Q22" s="66">
        <f>IF(M22+N22+O22+P22=0,"",M22+N22+O22+P22)</f>
      </c>
      <c r="R22" s="132"/>
      <c r="S22" s="58">
        <f t="shared" si="2"/>
      </c>
    </row>
    <row r="23" spans="1:19" ht="15.75" customHeight="1">
      <c r="A23" s="59" t="s">
        <v>10</v>
      </c>
      <c r="B23" s="139"/>
      <c r="C23" s="131"/>
      <c r="D23" s="132"/>
      <c r="E23" s="132"/>
      <c r="F23" s="132"/>
      <c r="G23" s="132"/>
      <c r="H23" s="132"/>
      <c r="I23" s="132"/>
      <c r="J23" s="132"/>
      <c r="K23" s="130"/>
      <c r="L23" s="63">
        <f t="shared" si="0"/>
      </c>
      <c r="M23" s="131"/>
      <c r="N23" s="130"/>
      <c r="O23" s="130"/>
      <c r="P23" s="135"/>
      <c r="Q23" s="66">
        <f t="shared" si="1"/>
      </c>
      <c r="R23" s="132"/>
      <c r="S23" s="58">
        <f t="shared" si="2"/>
      </c>
    </row>
    <row r="24" spans="1:19" ht="15.75" customHeight="1">
      <c r="A24" s="68" t="s">
        <v>11</v>
      </c>
      <c r="B24" s="139"/>
      <c r="C24" s="131"/>
      <c r="D24" s="132"/>
      <c r="E24" s="132"/>
      <c r="F24" s="132"/>
      <c r="G24" s="132"/>
      <c r="H24" s="132"/>
      <c r="I24" s="132"/>
      <c r="J24" s="132"/>
      <c r="K24" s="130"/>
      <c r="L24" s="63">
        <f t="shared" si="0"/>
      </c>
      <c r="M24" s="131"/>
      <c r="N24" s="130"/>
      <c r="O24" s="130"/>
      <c r="P24" s="135"/>
      <c r="Q24" s="66">
        <f t="shared" si="1"/>
      </c>
      <c r="R24" s="132"/>
      <c r="S24" s="58">
        <f t="shared" si="2"/>
      </c>
    </row>
    <row r="25" spans="1:19" ht="15.75" customHeight="1">
      <c r="A25" s="59" t="s">
        <v>12</v>
      </c>
      <c r="B25" s="139"/>
      <c r="C25" s="131"/>
      <c r="D25" s="132"/>
      <c r="E25" s="132"/>
      <c r="F25" s="132"/>
      <c r="G25" s="132"/>
      <c r="H25" s="132"/>
      <c r="I25" s="132"/>
      <c r="J25" s="132"/>
      <c r="K25" s="130"/>
      <c r="L25" s="63">
        <f t="shared" si="0"/>
      </c>
      <c r="M25" s="131"/>
      <c r="N25" s="130"/>
      <c r="O25" s="130"/>
      <c r="P25" s="135"/>
      <c r="Q25" s="117">
        <f t="shared" si="1"/>
      </c>
      <c r="R25" s="132"/>
      <c r="S25" s="58">
        <f t="shared" si="2"/>
      </c>
    </row>
    <row r="26" spans="1:19" ht="15.75" customHeight="1">
      <c r="A26" s="68" t="s">
        <v>13</v>
      </c>
      <c r="B26" s="139"/>
      <c r="C26" s="131"/>
      <c r="D26" s="132"/>
      <c r="E26" s="132"/>
      <c r="F26" s="132"/>
      <c r="G26" s="132"/>
      <c r="H26" s="132"/>
      <c r="I26" s="132"/>
      <c r="J26" s="132"/>
      <c r="K26" s="130"/>
      <c r="L26" s="63">
        <f t="shared" si="0"/>
      </c>
      <c r="M26" s="131"/>
      <c r="N26" s="130"/>
      <c r="O26" s="130"/>
      <c r="P26" s="135"/>
      <c r="Q26" s="75">
        <f t="shared" si="1"/>
      </c>
      <c r="R26" s="132"/>
      <c r="S26" s="58">
        <f t="shared" si="2"/>
      </c>
    </row>
    <row r="27" spans="1:19" ht="15.75" customHeight="1">
      <c r="A27" s="59" t="s">
        <v>14</v>
      </c>
      <c r="B27" s="139"/>
      <c r="C27" s="131"/>
      <c r="D27" s="132"/>
      <c r="E27" s="132"/>
      <c r="F27" s="132"/>
      <c r="G27" s="132"/>
      <c r="H27" s="132"/>
      <c r="I27" s="132"/>
      <c r="J27" s="132"/>
      <c r="K27" s="130"/>
      <c r="L27" s="63">
        <f t="shared" si="0"/>
      </c>
      <c r="M27" s="131"/>
      <c r="N27" s="130"/>
      <c r="O27" s="130"/>
      <c r="P27" s="135"/>
      <c r="Q27" s="66">
        <f t="shared" si="1"/>
      </c>
      <c r="R27" s="132"/>
      <c r="S27" s="58">
        <f t="shared" si="2"/>
      </c>
    </row>
    <row r="28" spans="1:19" ht="15.75" customHeight="1">
      <c r="A28" s="68" t="s">
        <v>15</v>
      </c>
      <c r="B28" s="139"/>
      <c r="C28" s="131"/>
      <c r="D28" s="132"/>
      <c r="E28" s="132"/>
      <c r="F28" s="132"/>
      <c r="G28" s="132"/>
      <c r="H28" s="132"/>
      <c r="I28" s="132"/>
      <c r="J28" s="132"/>
      <c r="K28" s="130"/>
      <c r="L28" s="63">
        <f t="shared" si="0"/>
      </c>
      <c r="M28" s="131"/>
      <c r="N28" s="130"/>
      <c r="O28" s="130"/>
      <c r="P28" s="135"/>
      <c r="Q28" s="66">
        <f t="shared" si="1"/>
      </c>
      <c r="R28" s="132"/>
      <c r="S28" s="58">
        <f t="shared" si="2"/>
      </c>
    </row>
    <row r="29" spans="1:19" ht="15.75" customHeight="1">
      <c r="A29" s="59" t="s">
        <v>16</v>
      </c>
      <c r="B29" s="139"/>
      <c r="C29" s="131"/>
      <c r="D29" s="132"/>
      <c r="E29" s="132"/>
      <c r="F29" s="132"/>
      <c r="G29" s="132"/>
      <c r="H29" s="132"/>
      <c r="I29" s="132"/>
      <c r="J29" s="132"/>
      <c r="K29" s="130"/>
      <c r="L29" s="63">
        <f t="shared" si="0"/>
      </c>
      <c r="M29" s="131"/>
      <c r="N29" s="130"/>
      <c r="O29" s="130"/>
      <c r="P29" s="135"/>
      <c r="Q29" s="66">
        <f t="shared" si="1"/>
      </c>
      <c r="R29" s="132"/>
      <c r="S29" s="58">
        <f t="shared" si="2"/>
      </c>
    </row>
    <row r="30" spans="1:19" ht="15.75" customHeight="1">
      <c r="A30" s="68" t="s">
        <v>17</v>
      </c>
      <c r="B30" s="139"/>
      <c r="C30" s="131"/>
      <c r="D30" s="132"/>
      <c r="E30" s="132"/>
      <c r="F30" s="132"/>
      <c r="G30" s="132"/>
      <c r="H30" s="132"/>
      <c r="I30" s="132"/>
      <c r="J30" s="132"/>
      <c r="K30" s="130"/>
      <c r="L30" s="63">
        <f t="shared" si="0"/>
      </c>
      <c r="M30" s="131"/>
      <c r="N30" s="130"/>
      <c r="O30" s="130"/>
      <c r="P30" s="135"/>
      <c r="Q30" s="66">
        <f t="shared" si="1"/>
      </c>
      <c r="R30" s="132"/>
      <c r="S30" s="58">
        <f t="shared" si="2"/>
      </c>
    </row>
    <row r="31" spans="1:19" ht="15.75" customHeight="1">
      <c r="A31" s="59" t="s">
        <v>18</v>
      </c>
      <c r="B31" s="139"/>
      <c r="C31" s="131"/>
      <c r="D31" s="132"/>
      <c r="E31" s="132"/>
      <c r="F31" s="132"/>
      <c r="G31" s="132"/>
      <c r="H31" s="132"/>
      <c r="I31" s="132"/>
      <c r="J31" s="132"/>
      <c r="K31" s="130"/>
      <c r="L31" s="63">
        <f t="shared" si="0"/>
      </c>
      <c r="M31" s="131"/>
      <c r="N31" s="130"/>
      <c r="O31" s="130"/>
      <c r="P31" s="135"/>
      <c r="Q31" s="66">
        <f t="shared" si="1"/>
      </c>
      <c r="R31" s="132"/>
      <c r="S31" s="58">
        <f t="shared" si="2"/>
      </c>
    </row>
    <row r="32" spans="1:19" ht="15.75" customHeight="1">
      <c r="A32" s="68" t="s">
        <v>19</v>
      </c>
      <c r="B32" s="139"/>
      <c r="C32" s="131"/>
      <c r="D32" s="132"/>
      <c r="E32" s="132"/>
      <c r="F32" s="132"/>
      <c r="G32" s="132"/>
      <c r="H32" s="132"/>
      <c r="I32" s="132"/>
      <c r="J32" s="132"/>
      <c r="K32" s="130"/>
      <c r="L32" s="63">
        <f t="shared" si="0"/>
      </c>
      <c r="M32" s="131"/>
      <c r="N32" s="130"/>
      <c r="O32" s="130"/>
      <c r="P32" s="135"/>
      <c r="Q32" s="66">
        <f t="shared" si="1"/>
      </c>
      <c r="R32" s="132"/>
      <c r="S32" s="58">
        <f t="shared" si="2"/>
      </c>
    </row>
    <row r="33" spans="1:19" ht="15.75" customHeight="1">
      <c r="A33" s="59" t="s">
        <v>20</v>
      </c>
      <c r="B33" s="139"/>
      <c r="C33" s="131"/>
      <c r="D33" s="132"/>
      <c r="E33" s="132"/>
      <c r="F33" s="132"/>
      <c r="G33" s="132"/>
      <c r="H33" s="132"/>
      <c r="I33" s="132"/>
      <c r="J33" s="132"/>
      <c r="K33" s="130"/>
      <c r="L33" s="63">
        <f t="shared" si="0"/>
      </c>
      <c r="M33" s="131"/>
      <c r="N33" s="130"/>
      <c r="O33" s="130"/>
      <c r="P33" s="135"/>
      <c r="Q33" s="66">
        <f t="shared" si="1"/>
      </c>
      <c r="R33" s="132"/>
      <c r="S33" s="58">
        <f t="shared" si="2"/>
      </c>
    </row>
    <row r="34" spans="1:19" ht="15.75" customHeight="1">
      <c r="A34" s="68" t="s">
        <v>21</v>
      </c>
      <c r="B34" s="139"/>
      <c r="C34" s="131"/>
      <c r="D34" s="132"/>
      <c r="E34" s="132"/>
      <c r="F34" s="132"/>
      <c r="G34" s="132"/>
      <c r="H34" s="132"/>
      <c r="I34" s="132"/>
      <c r="J34" s="132"/>
      <c r="K34" s="130"/>
      <c r="L34" s="63">
        <f t="shared" si="0"/>
      </c>
      <c r="M34" s="131"/>
      <c r="N34" s="130"/>
      <c r="O34" s="130"/>
      <c r="P34" s="135"/>
      <c r="Q34" s="66">
        <f t="shared" si="1"/>
      </c>
      <c r="R34" s="132"/>
      <c r="S34" s="58">
        <f t="shared" si="2"/>
      </c>
    </row>
    <row r="35" spans="1:19" ht="15.75" customHeight="1">
      <c r="A35" s="59" t="s">
        <v>22</v>
      </c>
      <c r="B35" s="139"/>
      <c r="C35" s="131"/>
      <c r="D35" s="132"/>
      <c r="E35" s="132"/>
      <c r="F35" s="132"/>
      <c r="G35" s="132"/>
      <c r="H35" s="132"/>
      <c r="I35" s="132"/>
      <c r="J35" s="132"/>
      <c r="K35" s="130"/>
      <c r="L35" s="63">
        <f t="shared" si="0"/>
      </c>
      <c r="M35" s="131"/>
      <c r="N35" s="130"/>
      <c r="O35" s="130"/>
      <c r="P35" s="135"/>
      <c r="Q35" s="75">
        <f t="shared" si="1"/>
      </c>
      <c r="R35" s="132"/>
      <c r="S35" s="58">
        <f t="shared" si="2"/>
      </c>
    </row>
    <row r="36" spans="1:19" ht="15.75" customHeight="1">
      <c r="A36" s="68" t="s">
        <v>23</v>
      </c>
      <c r="B36" s="139"/>
      <c r="C36" s="131"/>
      <c r="D36" s="132"/>
      <c r="E36" s="132"/>
      <c r="F36" s="132"/>
      <c r="G36" s="132"/>
      <c r="H36" s="132"/>
      <c r="I36" s="132"/>
      <c r="J36" s="132"/>
      <c r="K36" s="130"/>
      <c r="L36" s="63">
        <f t="shared" si="0"/>
      </c>
      <c r="M36" s="131"/>
      <c r="N36" s="130"/>
      <c r="O36" s="130"/>
      <c r="P36" s="135"/>
      <c r="Q36" s="66">
        <f t="shared" si="1"/>
      </c>
      <c r="R36" s="132"/>
      <c r="S36" s="58">
        <f t="shared" si="2"/>
      </c>
    </row>
    <row r="37" spans="1:19" ht="15.75" customHeight="1">
      <c r="A37" s="59" t="s">
        <v>24</v>
      </c>
      <c r="B37" s="139"/>
      <c r="C37" s="131"/>
      <c r="D37" s="132"/>
      <c r="E37" s="132"/>
      <c r="F37" s="132"/>
      <c r="G37" s="132"/>
      <c r="H37" s="132"/>
      <c r="I37" s="132"/>
      <c r="J37" s="132"/>
      <c r="K37" s="130"/>
      <c r="L37" s="63">
        <f t="shared" si="0"/>
      </c>
      <c r="M37" s="131"/>
      <c r="N37" s="130"/>
      <c r="O37" s="130"/>
      <c r="P37" s="135"/>
      <c r="Q37" s="66">
        <f t="shared" si="1"/>
      </c>
      <c r="R37" s="132"/>
      <c r="S37" s="58">
        <f t="shared" si="2"/>
      </c>
    </row>
    <row r="38" spans="1:19" ht="15.75" customHeight="1">
      <c r="A38" s="68" t="s">
        <v>25</v>
      </c>
      <c r="B38" s="139"/>
      <c r="C38" s="131"/>
      <c r="D38" s="132"/>
      <c r="E38" s="132"/>
      <c r="F38" s="132"/>
      <c r="G38" s="132"/>
      <c r="H38" s="132"/>
      <c r="I38" s="132"/>
      <c r="J38" s="132"/>
      <c r="K38" s="130"/>
      <c r="L38" s="63">
        <f t="shared" si="0"/>
      </c>
      <c r="M38" s="131"/>
      <c r="N38" s="130"/>
      <c r="O38" s="130"/>
      <c r="P38" s="135"/>
      <c r="Q38" s="66">
        <f t="shared" si="1"/>
      </c>
      <c r="R38" s="132"/>
      <c r="S38" s="58">
        <f t="shared" si="2"/>
      </c>
    </row>
    <row r="39" spans="1:19" ht="15.75" customHeight="1">
      <c r="A39" s="59" t="s">
        <v>26</v>
      </c>
      <c r="B39" s="139"/>
      <c r="C39" s="131"/>
      <c r="D39" s="132"/>
      <c r="E39" s="132"/>
      <c r="F39" s="132"/>
      <c r="G39" s="132"/>
      <c r="H39" s="132"/>
      <c r="I39" s="132"/>
      <c r="J39" s="132"/>
      <c r="K39" s="130"/>
      <c r="L39" s="63">
        <f t="shared" si="0"/>
      </c>
      <c r="M39" s="131"/>
      <c r="N39" s="130"/>
      <c r="O39" s="130"/>
      <c r="P39" s="135"/>
      <c r="Q39" s="66">
        <f t="shared" si="1"/>
      </c>
      <c r="R39" s="132"/>
      <c r="S39" s="58">
        <f t="shared" si="2"/>
      </c>
    </row>
    <row r="40" spans="1:19" ht="15.75" customHeight="1">
      <c r="A40" s="68" t="s">
        <v>27</v>
      </c>
      <c r="B40" s="139"/>
      <c r="C40" s="131"/>
      <c r="D40" s="132"/>
      <c r="E40" s="132"/>
      <c r="F40" s="132"/>
      <c r="G40" s="132"/>
      <c r="H40" s="132"/>
      <c r="I40" s="132"/>
      <c r="J40" s="132"/>
      <c r="K40" s="130"/>
      <c r="L40" s="63">
        <f t="shared" si="0"/>
      </c>
      <c r="M40" s="131"/>
      <c r="N40" s="130"/>
      <c r="O40" s="130"/>
      <c r="P40" s="135"/>
      <c r="Q40" s="117">
        <f t="shared" si="1"/>
      </c>
      <c r="R40" s="132"/>
      <c r="S40" s="58">
        <f t="shared" si="2"/>
      </c>
    </row>
    <row r="41" spans="1:19" ht="15.75" customHeight="1">
      <c r="A41" s="59" t="s">
        <v>28</v>
      </c>
      <c r="B41" s="139"/>
      <c r="C41" s="131"/>
      <c r="D41" s="132"/>
      <c r="E41" s="132"/>
      <c r="F41" s="132"/>
      <c r="G41" s="132"/>
      <c r="H41" s="132"/>
      <c r="I41" s="132"/>
      <c r="J41" s="132"/>
      <c r="K41" s="130"/>
      <c r="L41" s="63">
        <f t="shared" si="0"/>
      </c>
      <c r="M41" s="131"/>
      <c r="N41" s="130"/>
      <c r="O41" s="130"/>
      <c r="P41" s="135"/>
      <c r="Q41" s="117">
        <f t="shared" si="1"/>
      </c>
      <c r="R41" s="132"/>
      <c r="S41" s="58">
        <f t="shared" si="2"/>
      </c>
    </row>
    <row r="42" spans="1:19" ht="15.75" customHeight="1">
      <c r="A42" s="68" t="s">
        <v>29</v>
      </c>
      <c r="B42" s="139"/>
      <c r="C42" s="131"/>
      <c r="D42" s="132"/>
      <c r="E42" s="132"/>
      <c r="F42" s="132"/>
      <c r="G42" s="132"/>
      <c r="H42" s="132"/>
      <c r="I42" s="132"/>
      <c r="J42" s="132"/>
      <c r="K42" s="130"/>
      <c r="L42" s="63">
        <f t="shared" si="0"/>
      </c>
      <c r="M42" s="131"/>
      <c r="N42" s="130"/>
      <c r="O42" s="130"/>
      <c r="P42" s="135"/>
      <c r="Q42" s="75">
        <f t="shared" si="1"/>
      </c>
      <c r="R42" s="132"/>
      <c r="S42" s="58">
        <f t="shared" si="2"/>
      </c>
    </row>
    <row r="43" spans="1:19" ht="15.75" customHeight="1">
      <c r="A43" s="59" t="s">
        <v>30</v>
      </c>
      <c r="B43" s="139"/>
      <c r="C43" s="131"/>
      <c r="D43" s="132"/>
      <c r="E43" s="132"/>
      <c r="F43" s="132"/>
      <c r="G43" s="132"/>
      <c r="H43" s="132"/>
      <c r="I43" s="132"/>
      <c r="J43" s="132"/>
      <c r="K43" s="130"/>
      <c r="L43" s="63">
        <f t="shared" si="0"/>
      </c>
      <c r="M43" s="131"/>
      <c r="N43" s="130"/>
      <c r="O43" s="130"/>
      <c r="P43" s="135"/>
      <c r="Q43" s="66">
        <f t="shared" si="1"/>
      </c>
      <c r="R43" s="132"/>
      <c r="S43" s="58">
        <f t="shared" si="2"/>
      </c>
    </row>
    <row r="44" spans="1:19" ht="15.75" customHeight="1">
      <c r="A44" s="68" t="s">
        <v>31</v>
      </c>
      <c r="B44" s="139"/>
      <c r="C44" s="131"/>
      <c r="D44" s="132"/>
      <c r="E44" s="132"/>
      <c r="F44" s="132"/>
      <c r="G44" s="132"/>
      <c r="H44" s="132"/>
      <c r="I44" s="132"/>
      <c r="J44" s="132"/>
      <c r="K44" s="130"/>
      <c r="L44" s="63">
        <f t="shared" si="0"/>
      </c>
      <c r="M44" s="131"/>
      <c r="N44" s="130"/>
      <c r="O44" s="130"/>
      <c r="P44" s="135"/>
      <c r="Q44" s="66">
        <f t="shared" si="1"/>
      </c>
      <c r="R44" s="132"/>
      <c r="S44" s="58">
        <f t="shared" si="2"/>
      </c>
    </row>
    <row r="45" spans="1:19" ht="15.75" customHeight="1" thickBot="1">
      <c r="A45" s="59" t="s">
        <v>32</v>
      </c>
      <c r="B45" s="139"/>
      <c r="C45" s="131"/>
      <c r="D45" s="132"/>
      <c r="E45" s="132"/>
      <c r="F45" s="132"/>
      <c r="G45" s="132"/>
      <c r="H45" s="132"/>
      <c r="I45" s="132"/>
      <c r="J45" s="132"/>
      <c r="K45" s="130"/>
      <c r="L45" s="110">
        <f t="shared" si="0"/>
      </c>
      <c r="M45" s="131"/>
      <c r="N45" s="130"/>
      <c r="O45" s="130"/>
      <c r="P45" s="135"/>
      <c r="Q45" s="157">
        <f t="shared" si="1"/>
      </c>
      <c r="R45" s="132"/>
      <c r="S45" s="58">
        <f t="shared" si="2"/>
      </c>
    </row>
    <row r="46" spans="1:19" s="81" customFormat="1" ht="15.75" customHeight="1">
      <c r="A46" s="200" t="s">
        <v>61</v>
      </c>
      <c r="B46" s="201"/>
      <c r="C46" s="78" t="str">
        <f aca="true" t="shared" si="3" ref="C46:R46">IF(SUM(C16:C45)=0,"0",SUM(C16:C45))</f>
        <v>0</v>
      </c>
      <c r="D46" s="79" t="str">
        <f t="shared" si="3"/>
        <v>0</v>
      </c>
      <c r="E46" s="79" t="str">
        <f t="shared" si="3"/>
        <v>0</v>
      </c>
      <c r="F46" s="79" t="str">
        <f t="shared" si="3"/>
        <v>0</v>
      </c>
      <c r="G46" s="79" t="str">
        <f t="shared" si="3"/>
        <v>0</v>
      </c>
      <c r="H46" s="79" t="str">
        <f t="shared" si="3"/>
        <v>0</v>
      </c>
      <c r="I46" s="79" t="str">
        <f t="shared" si="3"/>
        <v>0</v>
      </c>
      <c r="J46" s="79" t="str">
        <f t="shared" si="3"/>
        <v>0</v>
      </c>
      <c r="K46" s="56" t="str">
        <f t="shared" si="3"/>
        <v>0</v>
      </c>
      <c r="L46" s="56" t="str">
        <f t="shared" si="3"/>
        <v>0</v>
      </c>
      <c r="M46" s="126" t="str">
        <f t="shared" si="3"/>
        <v>0</v>
      </c>
      <c r="N46" s="127" t="str">
        <f t="shared" si="3"/>
        <v>0</v>
      </c>
      <c r="O46" s="79" t="str">
        <f t="shared" si="3"/>
        <v>0</v>
      </c>
      <c r="P46" s="79" t="str">
        <f t="shared" si="3"/>
        <v>0</v>
      </c>
      <c r="Q46" s="79" t="str">
        <f t="shared" si="3"/>
        <v>0</v>
      </c>
      <c r="R46" s="80" t="str">
        <f t="shared" si="3"/>
        <v>0</v>
      </c>
      <c r="S46" s="180"/>
    </row>
    <row r="47" spans="1:19" s="81" customFormat="1" ht="15.75" customHeight="1">
      <c r="A47" s="223" t="s">
        <v>52</v>
      </c>
      <c r="B47" s="224"/>
      <c r="C47" s="82">
        <v>0.25</v>
      </c>
      <c r="D47" s="83">
        <v>0.5</v>
      </c>
      <c r="E47" s="83">
        <v>0.5</v>
      </c>
      <c r="F47" s="83">
        <v>0.75</v>
      </c>
      <c r="G47" s="83">
        <v>0.75</v>
      </c>
      <c r="H47" s="83">
        <v>1</v>
      </c>
      <c r="I47" s="83">
        <v>1</v>
      </c>
      <c r="J47" s="83">
        <v>1</v>
      </c>
      <c r="K47" s="83">
        <v>1</v>
      </c>
      <c r="L47" s="84"/>
      <c r="M47" s="85">
        <v>0.25</v>
      </c>
      <c r="N47" s="83">
        <v>0.5</v>
      </c>
      <c r="O47" s="83">
        <v>0.75</v>
      </c>
      <c r="P47" s="86">
        <v>1</v>
      </c>
      <c r="Q47" s="84"/>
      <c r="R47" s="84"/>
      <c r="S47" s="184" t="s">
        <v>64</v>
      </c>
    </row>
    <row r="48" spans="1:19" s="81" customFormat="1" ht="15.75" customHeight="1" thickBot="1">
      <c r="A48" s="225" t="s">
        <v>60</v>
      </c>
      <c r="B48" s="226"/>
      <c r="C48" s="87">
        <f>IF(C46="","",(C46*C47))</f>
        <v>0</v>
      </c>
      <c r="D48" s="88">
        <f aca="true" t="shared" si="4" ref="D48:P48">IF(D46="","",(D46*D47))</f>
        <v>0</v>
      </c>
      <c r="E48" s="88">
        <f t="shared" si="4"/>
        <v>0</v>
      </c>
      <c r="F48" s="88">
        <f t="shared" si="4"/>
        <v>0</v>
      </c>
      <c r="G48" s="89">
        <f t="shared" si="4"/>
        <v>0</v>
      </c>
      <c r="H48" s="89">
        <f t="shared" si="4"/>
        <v>0</v>
      </c>
      <c r="I48" s="88">
        <f t="shared" si="4"/>
        <v>0</v>
      </c>
      <c r="J48" s="88">
        <f t="shared" si="4"/>
        <v>0</v>
      </c>
      <c r="K48" s="89">
        <f t="shared" si="4"/>
        <v>0</v>
      </c>
      <c r="L48" s="175"/>
      <c r="M48" s="90">
        <f t="shared" si="4"/>
        <v>0</v>
      </c>
      <c r="N48" s="159">
        <f>IF(N46="","",(N46*N47))</f>
        <v>0</v>
      </c>
      <c r="O48" s="91">
        <f t="shared" si="4"/>
        <v>0</v>
      </c>
      <c r="P48" s="91">
        <f t="shared" si="4"/>
        <v>0</v>
      </c>
      <c r="Q48" s="176"/>
      <c r="R48" s="178"/>
      <c r="S48" s="183">
        <f>IF(N49+P49=0,"",N49+P49)</f>
      </c>
    </row>
    <row r="49" spans="1:19" s="81" customFormat="1" ht="15.75" customHeight="1" thickBot="1">
      <c r="A49" s="213" t="s">
        <v>75</v>
      </c>
      <c r="B49" s="214"/>
      <c r="C49" s="214"/>
      <c r="D49" s="214"/>
      <c r="E49" s="214"/>
      <c r="F49" s="214"/>
      <c r="G49" s="214"/>
      <c r="H49" s="215"/>
      <c r="I49" s="258" t="s">
        <v>62</v>
      </c>
      <c r="J49" s="259"/>
      <c r="K49" s="259"/>
      <c r="L49" s="259"/>
      <c r="M49" s="260"/>
      <c r="N49" s="93">
        <f>SUM(C48:K48)</f>
        <v>0</v>
      </c>
      <c r="O49" s="93">
        <f>SUM(M48:P48)</f>
        <v>0</v>
      </c>
      <c r="P49" s="94">
        <f>IF(R46&gt;O49,O49,R46)</f>
        <v>0</v>
      </c>
      <c r="Q49" s="227" t="s">
        <v>76</v>
      </c>
      <c r="R49" s="228"/>
      <c r="S49" s="182">
        <f>IF(I49="Yes",S48*6/7,"")</f>
      </c>
    </row>
    <row r="50" spans="1:19" s="81" customFormat="1" ht="3.75" customHeight="1">
      <c r="A50" s="95"/>
      <c r="B50" s="95"/>
      <c r="C50" s="95"/>
      <c r="D50" s="95"/>
      <c r="E50" s="95"/>
      <c r="F50" s="95"/>
      <c r="G50" s="95"/>
      <c r="H50" s="95"/>
      <c r="I50" s="95"/>
      <c r="J50" s="95"/>
      <c r="K50" s="95"/>
      <c r="L50" s="95"/>
      <c r="M50" s="96"/>
      <c r="N50" s="96"/>
      <c r="O50" s="96"/>
      <c r="P50" s="97"/>
      <c r="Q50" s="95"/>
      <c r="R50" s="95"/>
      <c r="S50" s="98"/>
    </row>
    <row r="51" spans="1:19" s="106" customFormat="1" ht="15.75" customHeight="1">
      <c r="A51" s="39"/>
      <c r="B51" s="39"/>
      <c r="C51" s="99"/>
      <c r="D51" s="99"/>
      <c r="E51" s="99"/>
      <c r="F51" s="99"/>
      <c r="G51" s="99"/>
      <c r="H51" s="99"/>
      <c r="I51" s="100" t="s">
        <v>63</v>
      </c>
      <c r="J51" s="100"/>
      <c r="K51" s="101"/>
      <c r="L51" s="101"/>
      <c r="M51" s="102"/>
      <c r="N51" s="102"/>
      <c r="O51" s="102"/>
      <c r="P51" s="103"/>
      <c r="Q51" s="104"/>
      <c r="R51" s="104"/>
      <c r="S51" s="105"/>
    </row>
    <row r="52" spans="9:10" ht="7.5" customHeight="1">
      <c r="I52" s="100"/>
      <c r="J52" s="100"/>
    </row>
    <row r="53" spans="1:19" ht="17.25" customHeight="1">
      <c r="A53" s="197" t="s">
        <v>78</v>
      </c>
      <c r="B53" s="197"/>
      <c r="C53" s="197"/>
      <c r="D53" s="197"/>
      <c r="E53" s="197"/>
      <c r="F53" s="197"/>
      <c r="G53" s="197"/>
      <c r="H53" s="197"/>
      <c r="I53" s="197"/>
      <c r="J53" s="197"/>
      <c r="K53" s="197"/>
      <c r="L53" s="197"/>
      <c r="M53" s="197"/>
      <c r="N53" s="197"/>
      <c r="O53" s="197"/>
      <c r="P53" s="197"/>
      <c r="Q53" s="197"/>
      <c r="R53" s="197"/>
      <c r="S53" s="197"/>
    </row>
    <row r="54" spans="1:19" ht="17.25" customHeight="1">
      <c r="A54" s="197" t="s">
        <v>79</v>
      </c>
      <c r="B54" s="197"/>
      <c r="C54" s="197"/>
      <c r="D54" s="197"/>
      <c r="E54" s="197"/>
      <c r="F54" s="197"/>
      <c r="G54" s="197"/>
      <c r="H54" s="197"/>
      <c r="I54" s="197"/>
      <c r="J54" s="197"/>
      <c r="K54" s="197"/>
      <c r="L54" s="197"/>
      <c r="M54" s="197"/>
      <c r="N54" s="197"/>
      <c r="O54" s="197"/>
      <c r="P54" s="197"/>
      <c r="Q54" s="197"/>
      <c r="R54" s="197"/>
      <c r="S54" s="197"/>
    </row>
    <row r="55" spans="1:19" ht="17.25" customHeight="1">
      <c r="A55" s="198" t="s">
        <v>118</v>
      </c>
      <c r="B55" s="198"/>
      <c r="C55" s="198"/>
      <c r="D55" s="198"/>
      <c r="E55" s="198"/>
      <c r="F55" s="198"/>
      <c r="G55" s="198"/>
      <c r="H55" s="198"/>
      <c r="I55" s="198"/>
      <c r="J55" s="198"/>
      <c r="K55" s="198"/>
      <c r="L55" s="198"/>
      <c r="M55" s="198"/>
      <c r="N55" s="198"/>
      <c r="O55" s="198"/>
      <c r="P55" s="198"/>
      <c r="Q55" s="198"/>
      <c r="R55" s="198"/>
      <c r="S55" s="198"/>
    </row>
    <row r="56" spans="1:19" ht="17.25" customHeight="1">
      <c r="A56" s="199" t="s">
        <v>123</v>
      </c>
      <c r="B56" s="199"/>
      <c r="C56" s="199"/>
      <c r="D56" s="199"/>
      <c r="E56" s="199"/>
      <c r="F56" s="199"/>
      <c r="G56" s="199"/>
      <c r="H56" s="199"/>
      <c r="I56" s="199"/>
      <c r="J56" s="199"/>
      <c r="K56" s="199"/>
      <c r="L56" s="199"/>
      <c r="M56" s="199"/>
      <c r="N56" s="199"/>
      <c r="O56" s="199"/>
      <c r="P56" s="199"/>
      <c r="Q56" s="199"/>
      <c r="R56" s="199"/>
      <c r="S56" s="199"/>
    </row>
    <row r="57" spans="1:19" ht="17.25" customHeight="1">
      <c r="A57" s="199" t="s">
        <v>122</v>
      </c>
      <c r="B57" s="199"/>
      <c r="C57" s="199"/>
      <c r="D57" s="199"/>
      <c r="E57" s="199"/>
      <c r="F57" s="199"/>
      <c r="G57" s="199"/>
      <c r="H57" s="199"/>
      <c r="I57" s="199"/>
      <c r="J57" s="199"/>
      <c r="K57" s="199"/>
      <c r="L57" s="199"/>
      <c r="M57" s="199"/>
      <c r="N57" s="199"/>
      <c r="O57" s="199"/>
      <c r="P57" s="199"/>
      <c r="Q57" s="199"/>
      <c r="R57" s="199"/>
      <c r="S57" s="199"/>
    </row>
    <row r="58" spans="1:19" ht="17.25" customHeight="1">
      <c r="A58" s="198"/>
      <c r="B58" s="198"/>
      <c r="C58" s="198"/>
      <c r="D58" s="198"/>
      <c r="E58" s="198"/>
      <c r="F58" s="198"/>
      <c r="G58" s="198"/>
      <c r="H58" s="198"/>
      <c r="I58" s="198"/>
      <c r="J58" s="198"/>
      <c r="K58" s="198"/>
      <c r="L58" s="198"/>
      <c r="M58" s="198"/>
      <c r="N58" s="198"/>
      <c r="O58" s="198"/>
      <c r="P58" s="198"/>
      <c r="Q58" s="198"/>
      <c r="R58" s="198"/>
      <c r="S58" s="198"/>
    </row>
    <row r="59" spans="1:19" ht="17.25" customHeight="1">
      <c r="A59" s="222"/>
      <c r="B59" s="222"/>
      <c r="C59" s="222"/>
      <c r="D59" s="222"/>
      <c r="E59" s="222"/>
      <c r="F59" s="222"/>
      <c r="G59" s="222"/>
      <c r="H59" s="222"/>
      <c r="I59" s="222"/>
      <c r="J59" s="222"/>
      <c r="K59" s="222"/>
      <c r="L59" s="222"/>
      <c r="M59" s="222"/>
      <c r="N59" s="222"/>
      <c r="O59" s="222"/>
      <c r="P59" s="222"/>
      <c r="Q59" s="222"/>
      <c r="R59" s="222"/>
      <c r="S59" s="222"/>
    </row>
  </sheetData>
  <sheetProtection/>
  <mergeCells count="28">
    <mergeCell ref="A1:S1"/>
    <mergeCell ref="A2:S2"/>
    <mergeCell ref="A4:C4"/>
    <mergeCell ref="D4:Q4"/>
    <mergeCell ref="A5:C5"/>
    <mergeCell ref="A48:B48"/>
    <mergeCell ref="A46:B46"/>
    <mergeCell ref="D5:Q5"/>
    <mergeCell ref="D7:Q7"/>
    <mergeCell ref="A53:S53"/>
    <mergeCell ref="A47:B47"/>
    <mergeCell ref="Q49:R49"/>
    <mergeCell ref="A59:S59"/>
    <mergeCell ref="A55:S55"/>
    <mergeCell ref="A56:S56"/>
    <mergeCell ref="A57:S57"/>
    <mergeCell ref="A58:S58"/>
    <mergeCell ref="A54:S54"/>
    <mergeCell ref="A49:H49"/>
    <mergeCell ref="I49:M49"/>
    <mergeCell ref="A10:C10"/>
    <mergeCell ref="I10:L10"/>
    <mergeCell ref="A7:C7"/>
    <mergeCell ref="S14:S15"/>
    <mergeCell ref="A12:E12"/>
    <mergeCell ref="A14:B14"/>
    <mergeCell ref="C14:L14"/>
    <mergeCell ref="M14:R14"/>
  </mergeCells>
  <conditionalFormatting sqref="L46 Q46:S46 I50:J52 S47:S51 P49:P50 B16:B45 D46:K47 D16:Q45 M46:P47 D48:R48 S16:S45 C16:C48 I49">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K51:L51 I49:I50 J50">
      <formula1>"Yes,No"</formula1>
    </dataValidation>
    <dataValidation type="whole" operator="greaterThanOrEqual" allowBlank="1" showErrorMessage="1" imeMode="off" sqref="C16:K45 M16:P45 R16:R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S60"/>
  <sheetViews>
    <sheetView zoomScalePageLayoutView="0" workbookViewId="0" topLeftCell="A40">
      <selection activeCell="U58" sqref="U58"/>
    </sheetView>
  </sheetViews>
  <sheetFormatPr defaultColWidth="9.00390625" defaultRowHeight="13.5"/>
  <cols>
    <col min="1" max="1" width="7.50390625" style="40" customWidth="1"/>
    <col min="2" max="2" width="4.00390625" style="2" customWidth="1"/>
    <col min="3" max="3" width="7.125" style="2" customWidth="1"/>
    <col min="4" max="4" width="7.25390625" style="3" customWidth="1"/>
    <col min="5" max="19" width="7.25390625" style="2" customWidth="1"/>
    <col min="20" max="16384" width="9.00390625" style="1" customWidth="1"/>
  </cols>
  <sheetData>
    <row r="1" spans="1:19" ht="22.5" customHeight="1">
      <c r="A1" s="202" t="s">
        <v>66</v>
      </c>
      <c r="B1" s="202"/>
      <c r="C1" s="202"/>
      <c r="D1" s="202"/>
      <c r="E1" s="202"/>
      <c r="F1" s="202"/>
      <c r="G1" s="202"/>
      <c r="H1" s="202"/>
      <c r="I1" s="202"/>
      <c r="J1" s="202"/>
      <c r="K1" s="202"/>
      <c r="L1" s="202"/>
      <c r="M1" s="202"/>
      <c r="N1" s="202"/>
      <c r="O1" s="202"/>
      <c r="P1" s="202"/>
      <c r="Q1" s="202"/>
      <c r="R1" s="202"/>
      <c r="S1" s="202"/>
    </row>
    <row r="2" spans="1:19" ht="16.5" customHeight="1">
      <c r="A2" s="212" t="s">
        <v>113</v>
      </c>
      <c r="B2" s="212"/>
      <c r="C2" s="212"/>
      <c r="D2" s="212"/>
      <c r="E2" s="212"/>
      <c r="F2" s="212"/>
      <c r="G2" s="212"/>
      <c r="H2" s="212"/>
      <c r="I2" s="212"/>
      <c r="J2" s="212"/>
      <c r="K2" s="212"/>
      <c r="L2" s="212"/>
      <c r="M2" s="212"/>
      <c r="N2" s="212"/>
      <c r="O2" s="212"/>
      <c r="P2" s="212"/>
      <c r="Q2" s="212"/>
      <c r="R2" s="212"/>
      <c r="S2" s="212"/>
    </row>
    <row r="3" spans="1:19" s="33" customFormat="1" ht="7.5" customHeight="1">
      <c r="A3" s="31"/>
      <c r="B3" s="31"/>
      <c r="C3" s="31"/>
      <c r="D3" s="31"/>
      <c r="E3" s="31"/>
      <c r="F3" s="31"/>
      <c r="G3" s="31"/>
      <c r="H3" s="31"/>
      <c r="I3" s="31"/>
      <c r="J3" s="31"/>
      <c r="K3" s="31"/>
      <c r="L3" s="31"/>
      <c r="M3" s="31"/>
      <c r="N3" s="31"/>
      <c r="O3" s="32"/>
      <c r="P3" s="32"/>
      <c r="Q3" s="32"/>
      <c r="R3" s="32"/>
      <c r="S3" s="32"/>
    </row>
    <row r="4" spans="1:19" s="33" customFormat="1" ht="13.5">
      <c r="A4" s="190" t="s">
        <v>58</v>
      </c>
      <c r="B4" s="190"/>
      <c r="C4" s="190"/>
      <c r="D4" s="190">
        <f>'4月分'!D4</f>
        <v>0</v>
      </c>
      <c r="E4" s="190"/>
      <c r="F4" s="190"/>
      <c r="G4" s="190"/>
      <c r="H4" s="190"/>
      <c r="I4" s="190"/>
      <c r="J4" s="190"/>
      <c r="K4" s="190"/>
      <c r="L4" s="190"/>
      <c r="M4" s="190"/>
      <c r="N4" s="190"/>
      <c r="O4" s="190"/>
      <c r="P4" s="190"/>
      <c r="Q4" s="190"/>
      <c r="R4" s="32"/>
      <c r="S4" s="32"/>
    </row>
    <row r="5" spans="1:19" s="33" customFormat="1" ht="13.5">
      <c r="A5" s="190" t="s">
        <v>67</v>
      </c>
      <c r="B5" s="190"/>
      <c r="C5" s="190"/>
      <c r="D5" s="190">
        <f>'4月分'!D5</f>
        <v>0</v>
      </c>
      <c r="E5" s="190"/>
      <c r="F5" s="190"/>
      <c r="G5" s="190"/>
      <c r="H5" s="190"/>
      <c r="I5" s="190"/>
      <c r="J5" s="190"/>
      <c r="K5" s="190"/>
      <c r="L5" s="190"/>
      <c r="M5" s="190"/>
      <c r="N5" s="190"/>
      <c r="O5" s="190"/>
      <c r="P5" s="190"/>
      <c r="Q5" s="190"/>
      <c r="R5" s="32"/>
      <c r="S5" s="32"/>
    </row>
    <row r="6" spans="1:19" s="33" customFormat="1" ht="13.5">
      <c r="A6" s="34"/>
      <c r="B6" s="34"/>
      <c r="C6" s="34"/>
      <c r="D6" s="34"/>
      <c r="E6" s="34"/>
      <c r="F6" s="34"/>
      <c r="G6" s="34"/>
      <c r="H6" s="34"/>
      <c r="I6" s="34"/>
      <c r="J6" s="34"/>
      <c r="K6" s="34"/>
      <c r="L6" s="34"/>
      <c r="M6" s="34"/>
      <c r="N6" s="34"/>
      <c r="O6" s="32"/>
      <c r="P6" s="32"/>
      <c r="Q6" s="32"/>
      <c r="R6" s="32"/>
      <c r="S6" s="32"/>
    </row>
    <row r="7" spans="1:19" s="33" customFormat="1" ht="13.5">
      <c r="A7" s="261" t="s">
        <v>114</v>
      </c>
      <c r="B7" s="262"/>
      <c r="C7" s="263"/>
      <c r="D7" s="208" t="s">
        <v>90</v>
      </c>
      <c r="E7" s="208"/>
      <c r="F7" s="208"/>
      <c r="G7" s="208"/>
      <c r="H7" s="208"/>
      <c r="I7" s="208"/>
      <c r="J7" s="208"/>
      <c r="K7" s="208"/>
      <c r="L7" s="208"/>
      <c r="M7" s="208"/>
      <c r="N7" s="208"/>
      <c r="O7" s="208"/>
      <c r="P7" s="208"/>
      <c r="Q7" s="208"/>
      <c r="R7" s="32"/>
      <c r="S7" s="32"/>
    </row>
    <row r="8" spans="1:19" s="33" customFormat="1" ht="13.5">
      <c r="A8" s="38"/>
      <c r="B8" s="38"/>
      <c r="C8" s="38"/>
      <c r="D8" s="144"/>
      <c r="E8" s="144"/>
      <c r="F8" s="144"/>
      <c r="G8" s="144"/>
      <c r="H8" s="144"/>
      <c r="I8" s="144"/>
      <c r="J8" s="144"/>
      <c r="K8" s="144"/>
      <c r="L8" s="144"/>
      <c r="M8" s="144"/>
      <c r="N8" s="144"/>
      <c r="O8" s="144"/>
      <c r="P8" s="144"/>
      <c r="Q8" s="144"/>
      <c r="R8" s="32"/>
      <c r="S8" s="32"/>
    </row>
    <row r="9" spans="1:19" s="33" customFormat="1" ht="13.5">
      <c r="A9" s="34"/>
      <c r="B9" s="32"/>
      <c r="C9" s="32"/>
      <c r="D9" s="32"/>
      <c r="E9" s="32"/>
      <c r="F9" s="32"/>
      <c r="G9" s="32"/>
      <c r="H9" s="32"/>
      <c r="I9" s="32"/>
      <c r="J9" s="32"/>
      <c r="K9" s="32"/>
      <c r="L9" s="32"/>
      <c r="M9" s="32"/>
      <c r="N9" s="32"/>
      <c r="O9" s="32"/>
      <c r="P9" s="32"/>
      <c r="Q9" s="32"/>
      <c r="R9" s="32"/>
      <c r="S9" s="32"/>
    </row>
    <row r="10" spans="1:19" s="33" customFormat="1" ht="13.5">
      <c r="A10" s="190" t="s">
        <v>68</v>
      </c>
      <c r="B10" s="190"/>
      <c r="C10" s="190"/>
      <c r="D10" s="140"/>
      <c r="E10" s="36" t="s">
        <v>49</v>
      </c>
      <c r="F10" s="144"/>
      <c r="G10" s="32"/>
      <c r="H10" s="32"/>
      <c r="I10" s="190" t="s">
        <v>69</v>
      </c>
      <c r="J10" s="190"/>
      <c r="K10" s="190"/>
      <c r="L10" s="190"/>
      <c r="M10" s="141"/>
      <c r="N10" s="150"/>
      <c r="O10" s="36" t="s">
        <v>0</v>
      </c>
      <c r="P10" s="32"/>
      <c r="Q10" s="32"/>
      <c r="R10" s="32"/>
      <c r="S10" s="32"/>
    </row>
    <row r="11" spans="1:19" s="33" customFormat="1" ht="14.25" thickBot="1">
      <c r="A11" s="38"/>
      <c r="B11" s="38"/>
      <c r="C11" s="38"/>
      <c r="D11" s="39"/>
      <c r="E11" s="39"/>
      <c r="F11" s="39"/>
      <c r="G11" s="32"/>
      <c r="H11" s="32"/>
      <c r="I11" s="32"/>
      <c r="J11" s="32"/>
      <c r="K11" s="32"/>
      <c r="L11" s="32"/>
      <c r="M11" s="32"/>
      <c r="N11" s="32"/>
      <c r="O11" s="32"/>
      <c r="P11" s="32"/>
      <c r="Q11" s="32"/>
      <c r="R11" s="32"/>
      <c r="S11" s="32"/>
    </row>
    <row r="12" spans="1:19" s="33" customFormat="1" ht="14.25" thickBot="1">
      <c r="A12" s="267" t="s">
        <v>104</v>
      </c>
      <c r="B12" s="268"/>
      <c r="C12" s="268"/>
      <c r="D12" s="268"/>
      <c r="E12" s="269"/>
      <c r="F12" s="146"/>
      <c r="G12" s="39"/>
      <c r="H12" s="39"/>
      <c r="I12" s="32"/>
      <c r="J12" s="32"/>
      <c r="K12" s="32"/>
      <c r="L12" s="32"/>
      <c r="M12" s="32"/>
      <c r="N12" s="32"/>
      <c r="O12" s="32"/>
      <c r="P12" s="32"/>
      <c r="Q12" s="32"/>
      <c r="R12" s="32"/>
      <c r="S12" s="32"/>
    </row>
    <row r="13" spans="1:19" s="33" customFormat="1" ht="7.5" customHeight="1" thickBot="1">
      <c r="A13" s="40"/>
      <c r="B13" s="2"/>
      <c r="C13" s="2"/>
      <c r="D13" s="3"/>
      <c r="E13" s="2"/>
      <c r="F13" s="2"/>
      <c r="G13" s="2"/>
      <c r="H13" s="2"/>
      <c r="I13" s="2"/>
      <c r="J13" s="2"/>
      <c r="K13" s="2"/>
      <c r="L13" s="2"/>
      <c r="M13" s="2"/>
      <c r="N13" s="2"/>
      <c r="O13" s="2"/>
      <c r="P13" s="2"/>
      <c r="Q13" s="2"/>
      <c r="R13" s="2"/>
      <c r="S13" s="2"/>
    </row>
    <row r="14" spans="1:19" s="5" customFormat="1" ht="15" customHeight="1">
      <c r="A14" s="203"/>
      <c r="B14" s="204"/>
      <c r="C14" s="205" t="s">
        <v>71</v>
      </c>
      <c r="D14" s="206"/>
      <c r="E14" s="206"/>
      <c r="F14" s="206"/>
      <c r="G14" s="206"/>
      <c r="H14" s="206"/>
      <c r="I14" s="206"/>
      <c r="J14" s="206"/>
      <c r="K14" s="206"/>
      <c r="L14" s="207"/>
      <c r="M14" s="217" t="s">
        <v>72</v>
      </c>
      <c r="N14" s="218"/>
      <c r="O14" s="219"/>
      <c r="P14" s="219"/>
      <c r="Q14" s="219"/>
      <c r="R14" s="219"/>
      <c r="S14" s="220" t="s">
        <v>2</v>
      </c>
    </row>
    <row r="15" spans="1:19" s="5" customFormat="1" ht="52.5" customHeight="1" thickBot="1">
      <c r="A15" s="41" t="s">
        <v>73</v>
      </c>
      <c r="B15" s="42" t="s">
        <v>34</v>
      </c>
      <c r="C15" s="43" t="s">
        <v>134</v>
      </c>
      <c r="D15" s="44" t="s">
        <v>1</v>
      </c>
      <c r="E15" s="44" t="s">
        <v>94</v>
      </c>
      <c r="F15" s="44" t="s">
        <v>95</v>
      </c>
      <c r="G15" s="44" t="s">
        <v>96</v>
      </c>
      <c r="H15" s="44" t="s">
        <v>97</v>
      </c>
      <c r="I15" s="44" t="s">
        <v>98</v>
      </c>
      <c r="J15" s="44" t="s">
        <v>99</v>
      </c>
      <c r="K15" s="45" t="s">
        <v>87</v>
      </c>
      <c r="L15" s="46" t="s">
        <v>74</v>
      </c>
      <c r="M15" s="43" t="s">
        <v>115</v>
      </c>
      <c r="N15" s="45" t="s">
        <v>129</v>
      </c>
      <c r="O15" s="45" t="s">
        <v>116</v>
      </c>
      <c r="P15" s="47" t="s">
        <v>127</v>
      </c>
      <c r="Q15" s="48" t="s">
        <v>74</v>
      </c>
      <c r="R15" s="44" t="s">
        <v>117</v>
      </c>
      <c r="S15" s="221"/>
    </row>
    <row r="16" spans="1:19" ht="15.75" customHeight="1">
      <c r="A16" s="49" t="s">
        <v>3</v>
      </c>
      <c r="B16" s="138"/>
      <c r="C16" s="129"/>
      <c r="D16" s="129"/>
      <c r="E16" s="129"/>
      <c r="F16" s="129"/>
      <c r="G16" s="129"/>
      <c r="H16" s="129"/>
      <c r="I16" s="129"/>
      <c r="J16" s="129"/>
      <c r="K16" s="129"/>
      <c r="L16" s="147">
        <f>IF(C16+D16+E16+F16+G16+H16+I16+J16+K16=0,"",C16+D16+E16+F16+G16+H16+I16+J16+K16)</f>
      </c>
      <c r="M16" s="133"/>
      <c r="N16" s="129"/>
      <c r="O16" s="129"/>
      <c r="P16" s="134"/>
      <c r="Q16" s="56">
        <f>IF(M16+N16+O16+P16=0,"",M16+N16+O16+P16)</f>
      </c>
      <c r="R16" s="136"/>
      <c r="S16" s="58">
        <f>IF(C16+D16+E16+F16+G16+H16+I16+J16+K16+M16+N16+O16+P16=0,"",C16+D16+E16+F16+G16+H16+I16+J16+K16+M16+N16+O16+P16)</f>
      </c>
    </row>
    <row r="17" spans="1:19" ht="15.75" customHeight="1">
      <c r="A17" s="59" t="s">
        <v>4</v>
      </c>
      <c r="B17" s="139"/>
      <c r="C17" s="130"/>
      <c r="D17" s="130"/>
      <c r="E17" s="130"/>
      <c r="F17" s="130"/>
      <c r="G17" s="130"/>
      <c r="H17" s="130"/>
      <c r="I17" s="130"/>
      <c r="J17" s="130"/>
      <c r="K17" s="130"/>
      <c r="L17" s="63">
        <f aca="true" t="shared" si="0" ref="L17:L46">IF(C17+D17+E17+F17+G17+H17+I17+J17+K17=0,"",C17+D17+E17+F17+G17+H17+I17+J17+K17)</f>
      </c>
      <c r="M17" s="131"/>
      <c r="N17" s="130"/>
      <c r="O17" s="130"/>
      <c r="P17" s="135"/>
      <c r="Q17" s="66">
        <f aca="true" t="shared" si="1" ref="Q17:Q46">IF(M17+N17+O17+P17=0,"",M17+N17+O17+P17)</f>
      </c>
      <c r="R17" s="132"/>
      <c r="S17" s="58">
        <f aca="true" t="shared" si="2" ref="S17:S45">IF(C17+D17+E17+F17+G17+H17+I17+J17+K17+M17+N17+O17+P17=0,"",C17+D17+E17+F17+G17+H17+I17+J17+K17+M17+N17+O17+P17)</f>
      </c>
    </row>
    <row r="18" spans="1:19" ht="15.75" customHeight="1">
      <c r="A18" s="68" t="s">
        <v>5</v>
      </c>
      <c r="B18" s="139"/>
      <c r="C18" s="131"/>
      <c r="D18" s="132"/>
      <c r="E18" s="132"/>
      <c r="F18" s="132"/>
      <c r="G18" s="132"/>
      <c r="H18" s="132"/>
      <c r="I18" s="132"/>
      <c r="J18" s="132"/>
      <c r="K18" s="130"/>
      <c r="L18" s="63">
        <f t="shared" si="0"/>
      </c>
      <c r="M18" s="131"/>
      <c r="N18" s="130"/>
      <c r="O18" s="130"/>
      <c r="P18" s="135"/>
      <c r="Q18" s="66">
        <f t="shared" si="1"/>
      </c>
      <c r="R18" s="132"/>
      <c r="S18" s="58">
        <f t="shared" si="2"/>
      </c>
    </row>
    <row r="19" spans="1:19" ht="15.75" customHeight="1">
      <c r="A19" s="59" t="s">
        <v>6</v>
      </c>
      <c r="B19" s="139"/>
      <c r="C19" s="131"/>
      <c r="D19" s="132"/>
      <c r="E19" s="132"/>
      <c r="F19" s="132"/>
      <c r="G19" s="132"/>
      <c r="H19" s="132"/>
      <c r="I19" s="132"/>
      <c r="J19" s="132"/>
      <c r="K19" s="130"/>
      <c r="L19" s="63">
        <f t="shared" si="0"/>
      </c>
      <c r="M19" s="131"/>
      <c r="N19" s="130"/>
      <c r="O19" s="130"/>
      <c r="P19" s="135"/>
      <c r="Q19" s="75">
        <f t="shared" si="1"/>
      </c>
      <c r="R19" s="132"/>
      <c r="S19" s="58">
        <f t="shared" si="2"/>
      </c>
    </row>
    <row r="20" spans="1:19" ht="15.75" customHeight="1">
      <c r="A20" s="68" t="s">
        <v>7</v>
      </c>
      <c r="B20" s="139"/>
      <c r="C20" s="131"/>
      <c r="D20" s="132"/>
      <c r="E20" s="132"/>
      <c r="F20" s="132"/>
      <c r="G20" s="132"/>
      <c r="H20" s="132"/>
      <c r="I20" s="132"/>
      <c r="J20" s="132"/>
      <c r="K20" s="130"/>
      <c r="L20" s="63">
        <f t="shared" si="0"/>
      </c>
      <c r="M20" s="131"/>
      <c r="N20" s="130"/>
      <c r="O20" s="130"/>
      <c r="P20" s="135"/>
      <c r="Q20" s="111">
        <f t="shared" si="1"/>
      </c>
      <c r="R20" s="132"/>
      <c r="S20" s="58">
        <f t="shared" si="2"/>
      </c>
    </row>
    <row r="21" spans="1:19" ht="15.75" customHeight="1">
      <c r="A21" s="59" t="s">
        <v>8</v>
      </c>
      <c r="B21" s="139"/>
      <c r="C21" s="131"/>
      <c r="D21" s="132"/>
      <c r="E21" s="132"/>
      <c r="F21" s="132"/>
      <c r="G21" s="132"/>
      <c r="H21" s="132"/>
      <c r="I21" s="132"/>
      <c r="J21" s="132"/>
      <c r="K21" s="130"/>
      <c r="L21" s="63">
        <f t="shared" si="0"/>
      </c>
      <c r="M21" s="131"/>
      <c r="N21" s="130"/>
      <c r="O21" s="130"/>
      <c r="P21" s="135"/>
      <c r="Q21" s="111">
        <f t="shared" si="1"/>
      </c>
      <c r="R21" s="132"/>
      <c r="S21" s="58">
        <f t="shared" si="2"/>
      </c>
    </row>
    <row r="22" spans="1:19" ht="15.75" customHeight="1">
      <c r="A22" s="68" t="s">
        <v>9</v>
      </c>
      <c r="B22" s="139"/>
      <c r="C22" s="131"/>
      <c r="D22" s="132"/>
      <c r="E22" s="132"/>
      <c r="F22" s="132"/>
      <c r="G22" s="132"/>
      <c r="H22" s="132"/>
      <c r="I22" s="132"/>
      <c r="J22" s="132"/>
      <c r="K22" s="130"/>
      <c r="L22" s="63">
        <f t="shared" si="0"/>
      </c>
      <c r="M22" s="131"/>
      <c r="N22" s="130"/>
      <c r="O22" s="130"/>
      <c r="P22" s="135"/>
      <c r="Q22" s="111">
        <f t="shared" si="1"/>
      </c>
      <c r="R22" s="132"/>
      <c r="S22" s="58">
        <f t="shared" si="2"/>
      </c>
    </row>
    <row r="23" spans="1:19" ht="15.75" customHeight="1">
      <c r="A23" s="59" t="s">
        <v>10</v>
      </c>
      <c r="B23" s="139"/>
      <c r="C23" s="131"/>
      <c r="D23" s="132"/>
      <c r="E23" s="132"/>
      <c r="F23" s="132"/>
      <c r="G23" s="132"/>
      <c r="H23" s="132"/>
      <c r="I23" s="132"/>
      <c r="J23" s="132"/>
      <c r="K23" s="130"/>
      <c r="L23" s="63">
        <f t="shared" si="0"/>
      </c>
      <c r="M23" s="131"/>
      <c r="N23" s="130"/>
      <c r="O23" s="130"/>
      <c r="P23" s="135"/>
      <c r="Q23" s="111">
        <f t="shared" si="1"/>
      </c>
      <c r="R23" s="132"/>
      <c r="S23" s="58">
        <f t="shared" si="2"/>
      </c>
    </row>
    <row r="24" spans="1:19" ht="15.75" customHeight="1">
      <c r="A24" s="68" t="s">
        <v>11</v>
      </c>
      <c r="B24" s="139"/>
      <c r="C24" s="131"/>
      <c r="D24" s="132"/>
      <c r="E24" s="132"/>
      <c r="F24" s="132"/>
      <c r="G24" s="132"/>
      <c r="H24" s="132"/>
      <c r="I24" s="132"/>
      <c r="J24" s="132"/>
      <c r="K24" s="130"/>
      <c r="L24" s="63">
        <f t="shared" si="0"/>
      </c>
      <c r="M24" s="131"/>
      <c r="N24" s="130"/>
      <c r="O24" s="130"/>
      <c r="P24" s="135"/>
      <c r="Q24" s="66">
        <f t="shared" si="1"/>
      </c>
      <c r="R24" s="132"/>
      <c r="S24" s="58">
        <f t="shared" si="2"/>
      </c>
    </row>
    <row r="25" spans="1:19" ht="15.75" customHeight="1">
      <c r="A25" s="59" t="s">
        <v>12</v>
      </c>
      <c r="B25" s="139"/>
      <c r="C25" s="131"/>
      <c r="D25" s="132"/>
      <c r="E25" s="132"/>
      <c r="F25" s="132"/>
      <c r="G25" s="132"/>
      <c r="H25" s="132"/>
      <c r="I25" s="132"/>
      <c r="J25" s="132"/>
      <c r="K25" s="130"/>
      <c r="L25" s="63">
        <f t="shared" si="0"/>
      </c>
      <c r="M25" s="131"/>
      <c r="N25" s="130"/>
      <c r="O25" s="130"/>
      <c r="P25" s="135"/>
      <c r="Q25" s="75">
        <f t="shared" si="1"/>
      </c>
      <c r="R25" s="132"/>
      <c r="S25" s="58">
        <f t="shared" si="2"/>
      </c>
    </row>
    <row r="26" spans="1:19" ht="15.75" customHeight="1">
      <c r="A26" s="68" t="s">
        <v>13</v>
      </c>
      <c r="B26" s="139"/>
      <c r="C26" s="131"/>
      <c r="D26" s="132"/>
      <c r="E26" s="132"/>
      <c r="F26" s="132"/>
      <c r="G26" s="132"/>
      <c r="H26" s="132"/>
      <c r="I26" s="132"/>
      <c r="J26" s="132"/>
      <c r="K26" s="130"/>
      <c r="L26" s="63">
        <f t="shared" si="0"/>
      </c>
      <c r="M26" s="131"/>
      <c r="N26" s="130"/>
      <c r="O26" s="130"/>
      <c r="P26" s="135"/>
      <c r="Q26" s="111">
        <f t="shared" si="1"/>
      </c>
      <c r="R26" s="132"/>
      <c r="S26" s="58">
        <f t="shared" si="2"/>
      </c>
    </row>
    <row r="27" spans="1:19" ht="15.75" customHeight="1">
      <c r="A27" s="59" t="s">
        <v>14</v>
      </c>
      <c r="B27" s="139"/>
      <c r="C27" s="131"/>
      <c r="D27" s="132"/>
      <c r="E27" s="132"/>
      <c r="F27" s="132"/>
      <c r="G27" s="132"/>
      <c r="H27" s="132"/>
      <c r="I27" s="132"/>
      <c r="J27" s="132"/>
      <c r="K27" s="130"/>
      <c r="L27" s="63">
        <f t="shared" si="0"/>
      </c>
      <c r="M27" s="131"/>
      <c r="N27" s="130"/>
      <c r="O27" s="130"/>
      <c r="P27" s="135"/>
      <c r="Q27" s="111">
        <f t="shared" si="1"/>
      </c>
      <c r="R27" s="132"/>
      <c r="S27" s="58">
        <f t="shared" si="2"/>
      </c>
    </row>
    <row r="28" spans="1:19" ht="15.75" customHeight="1">
      <c r="A28" s="68" t="s">
        <v>15</v>
      </c>
      <c r="B28" s="139"/>
      <c r="C28" s="131"/>
      <c r="D28" s="132"/>
      <c r="E28" s="132"/>
      <c r="F28" s="132"/>
      <c r="G28" s="132"/>
      <c r="H28" s="132"/>
      <c r="I28" s="132"/>
      <c r="J28" s="132"/>
      <c r="K28" s="130"/>
      <c r="L28" s="63">
        <f t="shared" si="0"/>
      </c>
      <c r="M28" s="131"/>
      <c r="N28" s="130"/>
      <c r="O28" s="130"/>
      <c r="P28" s="135"/>
      <c r="Q28" s="111">
        <f t="shared" si="1"/>
      </c>
      <c r="R28" s="132"/>
      <c r="S28" s="58">
        <f t="shared" si="2"/>
      </c>
    </row>
    <row r="29" spans="1:19" ht="15.75" customHeight="1">
      <c r="A29" s="59" t="s">
        <v>16</v>
      </c>
      <c r="B29" s="139"/>
      <c r="C29" s="131"/>
      <c r="D29" s="132"/>
      <c r="E29" s="132"/>
      <c r="F29" s="132"/>
      <c r="G29" s="132"/>
      <c r="H29" s="132"/>
      <c r="I29" s="132"/>
      <c r="J29" s="132"/>
      <c r="K29" s="130"/>
      <c r="L29" s="63">
        <f t="shared" si="0"/>
      </c>
      <c r="M29" s="131"/>
      <c r="N29" s="130"/>
      <c r="O29" s="130"/>
      <c r="P29" s="135"/>
      <c r="Q29" s="111">
        <f t="shared" si="1"/>
      </c>
      <c r="R29" s="132"/>
      <c r="S29" s="58">
        <f t="shared" si="2"/>
      </c>
    </row>
    <row r="30" spans="1:19" ht="15.75" customHeight="1">
      <c r="A30" s="68" t="s">
        <v>17</v>
      </c>
      <c r="B30" s="139"/>
      <c r="C30" s="131"/>
      <c r="D30" s="132"/>
      <c r="E30" s="132"/>
      <c r="F30" s="132"/>
      <c r="G30" s="132"/>
      <c r="H30" s="132"/>
      <c r="I30" s="132"/>
      <c r="J30" s="132"/>
      <c r="K30" s="130"/>
      <c r="L30" s="63">
        <f t="shared" si="0"/>
      </c>
      <c r="M30" s="131"/>
      <c r="N30" s="130"/>
      <c r="O30" s="130"/>
      <c r="P30" s="135"/>
      <c r="Q30" s="111">
        <f t="shared" si="1"/>
      </c>
      <c r="R30" s="132"/>
      <c r="S30" s="58">
        <f t="shared" si="2"/>
      </c>
    </row>
    <row r="31" spans="1:19" ht="15.75" customHeight="1">
      <c r="A31" s="59" t="s">
        <v>18</v>
      </c>
      <c r="B31" s="139"/>
      <c r="C31" s="131"/>
      <c r="D31" s="132"/>
      <c r="E31" s="132"/>
      <c r="F31" s="132"/>
      <c r="G31" s="132"/>
      <c r="H31" s="132"/>
      <c r="I31" s="132"/>
      <c r="J31" s="132"/>
      <c r="K31" s="130"/>
      <c r="L31" s="63">
        <f t="shared" si="0"/>
      </c>
      <c r="M31" s="131"/>
      <c r="N31" s="130"/>
      <c r="O31" s="130"/>
      <c r="P31" s="135"/>
      <c r="Q31" s="111">
        <f t="shared" si="1"/>
      </c>
      <c r="R31" s="132"/>
      <c r="S31" s="58">
        <f t="shared" si="2"/>
      </c>
    </row>
    <row r="32" spans="1:19" ht="15.75" customHeight="1">
      <c r="A32" s="68" t="s">
        <v>19</v>
      </c>
      <c r="B32" s="139"/>
      <c r="C32" s="131"/>
      <c r="D32" s="132"/>
      <c r="E32" s="132"/>
      <c r="F32" s="132"/>
      <c r="G32" s="132"/>
      <c r="H32" s="132"/>
      <c r="I32" s="132"/>
      <c r="J32" s="132"/>
      <c r="K32" s="130"/>
      <c r="L32" s="63">
        <f t="shared" si="0"/>
      </c>
      <c r="M32" s="131"/>
      <c r="N32" s="130"/>
      <c r="O32" s="130"/>
      <c r="P32" s="135"/>
      <c r="Q32" s="111">
        <f t="shared" si="1"/>
      </c>
      <c r="R32" s="132"/>
      <c r="S32" s="58">
        <f t="shared" si="2"/>
      </c>
    </row>
    <row r="33" spans="1:19" ht="15.75" customHeight="1">
      <c r="A33" s="59" t="s">
        <v>20</v>
      </c>
      <c r="B33" s="139"/>
      <c r="C33" s="131"/>
      <c r="D33" s="132"/>
      <c r="E33" s="132"/>
      <c r="F33" s="132"/>
      <c r="G33" s="132"/>
      <c r="H33" s="132"/>
      <c r="I33" s="132"/>
      <c r="J33" s="132"/>
      <c r="K33" s="130"/>
      <c r="L33" s="63">
        <f t="shared" si="0"/>
      </c>
      <c r="M33" s="131"/>
      <c r="N33" s="130"/>
      <c r="O33" s="130"/>
      <c r="P33" s="135"/>
      <c r="Q33" s="111">
        <f t="shared" si="1"/>
      </c>
      <c r="R33" s="132"/>
      <c r="S33" s="58">
        <f t="shared" si="2"/>
      </c>
    </row>
    <row r="34" spans="1:19" ht="15.75" customHeight="1">
      <c r="A34" s="68" t="s">
        <v>21</v>
      </c>
      <c r="B34" s="139"/>
      <c r="C34" s="131"/>
      <c r="D34" s="132"/>
      <c r="E34" s="132"/>
      <c r="F34" s="132"/>
      <c r="G34" s="132"/>
      <c r="H34" s="132"/>
      <c r="I34" s="132"/>
      <c r="J34" s="132"/>
      <c r="K34" s="130"/>
      <c r="L34" s="63">
        <f t="shared" si="0"/>
      </c>
      <c r="M34" s="131"/>
      <c r="N34" s="130"/>
      <c r="O34" s="130"/>
      <c r="P34" s="135"/>
      <c r="Q34" s="111">
        <f t="shared" si="1"/>
      </c>
      <c r="R34" s="132"/>
      <c r="S34" s="58">
        <f t="shared" si="2"/>
      </c>
    </row>
    <row r="35" spans="1:19" ht="15.75" customHeight="1">
      <c r="A35" s="59" t="s">
        <v>22</v>
      </c>
      <c r="B35" s="139"/>
      <c r="C35" s="131"/>
      <c r="D35" s="132"/>
      <c r="E35" s="132"/>
      <c r="F35" s="132"/>
      <c r="G35" s="132"/>
      <c r="H35" s="132"/>
      <c r="I35" s="132"/>
      <c r="J35" s="132"/>
      <c r="K35" s="130"/>
      <c r="L35" s="63">
        <f t="shared" si="0"/>
      </c>
      <c r="M35" s="131"/>
      <c r="N35" s="130"/>
      <c r="O35" s="130"/>
      <c r="P35" s="135"/>
      <c r="Q35" s="111">
        <f t="shared" si="1"/>
      </c>
      <c r="R35" s="132"/>
      <c r="S35" s="58">
        <f t="shared" si="2"/>
      </c>
    </row>
    <row r="36" spans="1:19" ht="15.75" customHeight="1">
      <c r="A36" s="68" t="s">
        <v>23</v>
      </c>
      <c r="B36" s="139"/>
      <c r="C36" s="131"/>
      <c r="D36" s="132"/>
      <c r="E36" s="132"/>
      <c r="F36" s="132"/>
      <c r="G36" s="132"/>
      <c r="H36" s="132"/>
      <c r="I36" s="132"/>
      <c r="J36" s="132"/>
      <c r="K36" s="130"/>
      <c r="L36" s="63">
        <f t="shared" si="0"/>
      </c>
      <c r="M36" s="131"/>
      <c r="N36" s="130"/>
      <c r="O36" s="130"/>
      <c r="P36" s="135"/>
      <c r="Q36" s="66">
        <f t="shared" si="1"/>
      </c>
      <c r="R36" s="132"/>
      <c r="S36" s="58">
        <f t="shared" si="2"/>
      </c>
    </row>
    <row r="37" spans="1:19" ht="15.75" customHeight="1">
      <c r="A37" s="59" t="s">
        <v>24</v>
      </c>
      <c r="B37" s="139"/>
      <c r="C37" s="131"/>
      <c r="D37" s="132"/>
      <c r="E37" s="132"/>
      <c r="F37" s="132"/>
      <c r="G37" s="132"/>
      <c r="H37" s="132"/>
      <c r="I37" s="132"/>
      <c r="J37" s="132"/>
      <c r="K37" s="130"/>
      <c r="L37" s="63">
        <f t="shared" si="0"/>
      </c>
      <c r="M37" s="131"/>
      <c r="N37" s="130"/>
      <c r="O37" s="130"/>
      <c r="P37" s="135"/>
      <c r="Q37" s="75">
        <f t="shared" si="1"/>
      </c>
      <c r="R37" s="132"/>
      <c r="S37" s="58">
        <f t="shared" si="2"/>
      </c>
    </row>
    <row r="38" spans="1:19" ht="15.75" customHeight="1">
      <c r="A38" s="68" t="s">
        <v>25</v>
      </c>
      <c r="B38" s="139"/>
      <c r="C38" s="131"/>
      <c r="D38" s="132"/>
      <c r="E38" s="132"/>
      <c r="F38" s="132"/>
      <c r="G38" s="132"/>
      <c r="H38" s="132"/>
      <c r="I38" s="132"/>
      <c r="J38" s="132"/>
      <c r="K38" s="130"/>
      <c r="L38" s="63">
        <f t="shared" si="0"/>
      </c>
      <c r="M38" s="131"/>
      <c r="N38" s="130"/>
      <c r="O38" s="130"/>
      <c r="P38" s="135"/>
      <c r="Q38" s="111">
        <f t="shared" si="1"/>
      </c>
      <c r="R38" s="132"/>
      <c r="S38" s="58">
        <f t="shared" si="2"/>
      </c>
    </row>
    <row r="39" spans="1:19" ht="15.75" customHeight="1">
      <c r="A39" s="59" t="s">
        <v>26</v>
      </c>
      <c r="B39" s="139"/>
      <c r="C39" s="131"/>
      <c r="D39" s="132"/>
      <c r="E39" s="132"/>
      <c r="F39" s="132"/>
      <c r="G39" s="132"/>
      <c r="H39" s="132"/>
      <c r="I39" s="132"/>
      <c r="J39" s="132"/>
      <c r="K39" s="130"/>
      <c r="L39" s="63">
        <f t="shared" si="0"/>
      </c>
      <c r="M39" s="131"/>
      <c r="N39" s="130"/>
      <c r="O39" s="130"/>
      <c r="P39" s="135"/>
      <c r="Q39" s="111">
        <f t="shared" si="1"/>
      </c>
      <c r="R39" s="132"/>
      <c r="S39" s="58">
        <f t="shared" si="2"/>
      </c>
    </row>
    <row r="40" spans="1:19" ht="15.75" customHeight="1">
      <c r="A40" s="68" t="s">
        <v>27</v>
      </c>
      <c r="B40" s="139"/>
      <c r="C40" s="131"/>
      <c r="D40" s="132"/>
      <c r="E40" s="132"/>
      <c r="F40" s="132"/>
      <c r="G40" s="132"/>
      <c r="H40" s="132"/>
      <c r="I40" s="132"/>
      <c r="J40" s="132"/>
      <c r="K40" s="130"/>
      <c r="L40" s="63">
        <f t="shared" si="0"/>
      </c>
      <c r="M40" s="131"/>
      <c r="N40" s="130"/>
      <c r="O40" s="130"/>
      <c r="P40" s="135"/>
      <c r="Q40" s="111">
        <f t="shared" si="1"/>
      </c>
      <c r="R40" s="132"/>
      <c r="S40" s="58">
        <f t="shared" si="2"/>
      </c>
    </row>
    <row r="41" spans="1:19" ht="15.75" customHeight="1">
      <c r="A41" s="59" t="s">
        <v>28</v>
      </c>
      <c r="B41" s="139"/>
      <c r="C41" s="131"/>
      <c r="D41" s="132"/>
      <c r="E41" s="132"/>
      <c r="F41" s="132"/>
      <c r="G41" s="132"/>
      <c r="H41" s="132"/>
      <c r="I41" s="132"/>
      <c r="J41" s="132"/>
      <c r="K41" s="130"/>
      <c r="L41" s="63">
        <f t="shared" si="0"/>
      </c>
      <c r="M41" s="131"/>
      <c r="N41" s="130"/>
      <c r="O41" s="130"/>
      <c r="P41" s="135"/>
      <c r="Q41" s="111">
        <f t="shared" si="1"/>
      </c>
      <c r="R41" s="132"/>
      <c r="S41" s="58">
        <f t="shared" si="2"/>
      </c>
    </row>
    <row r="42" spans="1:19" ht="15.75" customHeight="1">
      <c r="A42" s="68" t="s">
        <v>29</v>
      </c>
      <c r="B42" s="139"/>
      <c r="C42" s="131"/>
      <c r="D42" s="132"/>
      <c r="E42" s="132"/>
      <c r="F42" s="132"/>
      <c r="G42" s="132"/>
      <c r="H42" s="132"/>
      <c r="I42" s="132"/>
      <c r="J42" s="132"/>
      <c r="K42" s="130"/>
      <c r="L42" s="63">
        <f t="shared" si="0"/>
      </c>
      <c r="M42" s="131"/>
      <c r="N42" s="130"/>
      <c r="O42" s="130"/>
      <c r="P42" s="135"/>
      <c r="Q42" s="111">
        <f t="shared" si="1"/>
      </c>
      <c r="R42" s="132"/>
      <c r="S42" s="58">
        <f t="shared" si="2"/>
      </c>
    </row>
    <row r="43" spans="1:19" ht="15.75" customHeight="1">
      <c r="A43" s="59" t="s">
        <v>30</v>
      </c>
      <c r="B43" s="139"/>
      <c r="C43" s="131"/>
      <c r="D43" s="132"/>
      <c r="E43" s="132"/>
      <c r="F43" s="132"/>
      <c r="G43" s="132"/>
      <c r="H43" s="132"/>
      <c r="I43" s="132"/>
      <c r="J43" s="132"/>
      <c r="K43" s="130"/>
      <c r="L43" s="63">
        <f t="shared" si="0"/>
      </c>
      <c r="M43" s="131"/>
      <c r="N43" s="130"/>
      <c r="O43" s="130"/>
      <c r="P43" s="135"/>
      <c r="Q43" s="111">
        <f t="shared" si="1"/>
      </c>
      <c r="R43" s="132"/>
      <c r="S43" s="58">
        <f t="shared" si="2"/>
      </c>
    </row>
    <row r="44" spans="1:19" ht="15.75" customHeight="1">
      <c r="A44" s="68" t="s">
        <v>31</v>
      </c>
      <c r="B44" s="139"/>
      <c r="C44" s="131"/>
      <c r="D44" s="132"/>
      <c r="E44" s="132"/>
      <c r="F44" s="132"/>
      <c r="G44" s="132"/>
      <c r="H44" s="132"/>
      <c r="I44" s="132"/>
      <c r="J44" s="132"/>
      <c r="K44" s="130"/>
      <c r="L44" s="63">
        <f t="shared" si="0"/>
      </c>
      <c r="M44" s="131"/>
      <c r="N44" s="130"/>
      <c r="O44" s="130"/>
      <c r="P44" s="135"/>
      <c r="Q44" s="111">
        <f t="shared" si="1"/>
      </c>
      <c r="R44" s="132"/>
      <c r="S44" s="58">
        <f t="shared" si="2"/>
      </c>
    </row>
    <row r="45" spans="1:19" ht="15.75" customHeight="1">
      <c r="A45" s="59" t="s">
        <v>32</v>
      </c>
      <c r="B45" s="139"/>
      <c r="C45" s="131"/>
      <c r="D45" s="132"/>
      <c r="E45" s="132"/>
      <c r="F45" s="132"/>
      <c r="G45" s="132"/>
      <c r="H45" s="132"/>
      <c r="I45" s="132"/>
      <c r="J45" s="132"/>
      <c r="K45" s="130"/>
      <c r="L45" s="110">
        <f t="shared" si="0"/>
      </c>
      <c r="M45" s="131"/>
      <c r="N45" s="130"/>
      <c r="O45" s="130"/>
      <c r="P45" s="135"/>
      <c r="Q45" s="111">
        <f t="shared" si="1"/>
      </c>
      <c r="R45" s="132"/>
      <c r="S45" s="58">
        <f t="shared" si="2"/>
      </c>
    </row>
    <row r="46" spans="1:19" ht="15.75" customHeight="1" thickBot="1">
      <c r="A46" s="69" t="s">
        <v>33</v>
      </c>
      <c r="B46" s="139"/>
      <c r="C46" s="70"/>
      <c r="D46" s="71"/>
      <c r="E46" s="71"/>
      <c r="F46" s="71"/>
      <c r="G46" s="71"/>
      <c r="H46" s="71"/>
      <c r="I46" s="71"/>
      <c r="J46" s="71"/>
      <c r="K46" s="71"/>
      <c r="L46" s="72">
        <f t="shared" si="0"/>
      </c>
      <c r="M46" s="73"/>
      <c r="N46" s="71"/>
      <c r="O46" s="71"/>
      <c r="P46" s="74"/>
      <c r="Q46" s="157">
        <f t="shared" si="1"/>
      </c>
      <c r="R46" s="76"/>
      <c r="S46" s="58">
        <f>IF(C46+D46+E46+F46+G46+H46+I46+J46+K46+M46+N46+O46+P46=0,"",C46+D46+E46+F46+G46+H46+I46+J46+K46+M46+N46+O46+P46)</f>
      </c>
    </row>
    <row r="47" spans="1:19" s="81" customFormat="1" ht="15.75" customHeight="1">
      <c r="A47" s="200" t="s">
        <v>61</v>
      </c>
      <c r="B47" s="201"/>
      <c r="C47" s="78" t="str">
        <f aca="true" t="shared" si="3" ref="C47:R47">IF(SUM(C16:C46)=0,"0",SUM(C16:C46))</f>
        <v>0</v>
      </c>
      <c r="D47" s="79" t="str">
        <f t="shared" si="3"/>
        <v>0</v>
      </c>
      <c r="E47" s="79" t="str">
        <f t="shared" si="3"/>
        <v>0</v>
      </c>
      <c r="F47" s="79" t="str">
        <f t="shared" si="3"/>
        <v>0</v>
      </c>
      <c r="G47" s="79" t="str">
        <f t="shared" si="3"/>
        <v>0</v>
      </c>
      <c r="H47" s="79" t="str">
        <f t="shared" si="3"/>
        <v>0</v>
      </c>
      <c r="I47" s="79" t="str">
        <f t="shared" si="3"/>
        <v>0</v>
      </c>
      <c r="J47" s="79" t="str">
        <f t="shared" si="3"/>
        <v>0</v>
      </c>
      <c r="K47" s="56" t="str">
        <f t="shared" si="3"/>
        <v>0</v>
      </c>
      <c r="L47" s="56" t="str">
        <f t="shared" si="3"/>
        <v>0</v>
      </c>
      <c r="M47" s="126" t="str">
        <f t="shared" si="3"/>
        <v>0</v>
      </c>
      <c r="N47" s="127" t="str">
        <f t="shared" si="3"/>
        <v>0</v>
      </c>
      <c r="O47" s="79" t="str">
        <f t="shared" si="3"/>
        <v>0</v>
      </c>
      <c r="P47" s="79" t="str">
        <f t="shared" si="3"/>
        <v>0</v>
      </c>
      <c r="Q47" s="79" t="str">
        <f t="shared" si="3"/>
        <v>0</v>
      </c>
      <c r="R47" s="80" t="str">
        <f t="shared" si="3"/>
        <v>0</v>
      </c>
      <c r="S47" s="180"/>
    </row>
    <row r="48" spans="1:19" s="81" customFormat="1" ht="15.75" customHeight="1">
      <c r="A48" s="223" t="s">
        <v>52</v>
      </c>
      <c r="B48" s="224"/>
      <c r="C48" s="82">
        <v>0.25</v>
      </c>
      <c r="D48" s="83">
        <v>0.5</v>
      </c>
      <c r="E48" s="83">
        <v>0.5</v>
      </c>
      <c r="F48" s="83">
        <v>0.75</v>
      </c>
      <c r="G48" s="83">
        <v>0.75</v>
      </c>
      <c r="H48" s="83">
        <v>1</v>
      </c>
      <c r="I48" s="83">
        <v>1</v>
      </c>
      <c r="J48" s="83">
        <v>1</v>
      </c>
      <c r="K48" s="83">
        <v>1</v>
      </c>
      <c r="L48" s="84"/>
      <c r="M48" s="85">
        <v>0.25</v>
      </c>
      <c r="N48" s="83">
        <v>0.5</v>
      </c>
      <c r="O48" s="83">
        <v>0.75</v>
      </c>
      <c r="P48" s="86">
        <v>1</v>
      </c>
      <c r="Q48" s="84"/>
      <c r="R48" s="84"/>
      <c r="S48" s="184" t="s">
        <v>64</v>
      </c>
    </row>
    <row r="49" spans="1:19" s="81" customFormat="1" ht="15.75" customHeight="1" thickBot="1">
      <c r="A49" s="225" t="s">
        <v>60</v>
      </c>
      <c r="B49" s="226"/>
      <c r="C49" s="87">
        <f>IF(C47="","",(C47*C48))</f>
        <v>0</v>
      </c>
      <c r="D49" s="88">
        <f aca="true" t="shared" si="4" ref="D49:P49">IF(D47="","",(D47*D48))</f>
        <v>0</v>
      </c>
      <c r="E49" s="88">
        <f t="shared" si="4"/>
        <v>0</v>
      </c>
      <c r="F49" s="88">
        <f t="shared" si="4"/>
        <v>0</v>
      </c>
      <c r="G49" s="89">
        <f t="shared" si="4"/>
        <v>0</v>
      </c>
      <c r="H49" s="89">
        <f t="shared" si="4"/>
        <v>0</v>
      </c>
      <c r="I49" s="88">
        <f t="shared" si="4"/>
        <v>0</v>
      </c>
      <c r="J49" s="88">
        <f t="shared" si="4"/>
        <v>0</v>
      </c>
      <c r="K49" s="89">
        <f t="shared" si="4"/>
        <v>0</v>
      </c>
      <c r="L49" s="175"/>
      <c r="M49" s="90">
        <f>IF(M47="","",(M47*M48))</f>
        <v>0</v>
      </c>
      <c r="N49" s="91">
        <f t="shared" si="4"/>
        <v>0</v>
      </c>
      <c r="O49" s="91">
        <f t="shared" si="4"/>
        <v>0</v>
      </c>
      <c r="P49" s="91">
        <f t="shared" si="4"/>
        <v>0</v>
      </c>
      <c r="Q49" s="176"/>
      <c r="R49" s="178"/>
      <c r="S49" s="183">
        <f>IF(N50+P50=0,"",N50+P50)</f>
      </c>
    </row>
    <row r="50" spans="1:19" s="81" customFormat="1" ht="15.75" customHeight="1" thickBot="1">
      <c r="A50" s="213" t="s">
        <v>75</v>
      </c>
      <c r="B50" s="214"/>
      <c r="C50" s="214"/>
      <c r="D50" s="214"/>
      <c r="E50" s="214"/>
      <c r="F50" s="214"/>
      <c r="G50" s="214"/>
      <c r="H50" s="215"/>
      <c r="I50" s="258" t="s">
        <v>62</v>
      </c>
      <c r="J50" s="259"/>
      <c r="K50" s="259"/>
      <c r="L50" s="259"/>
      <c r="M50" s="260"/>
      <c r="N50" s="93">
        <f>SUM(C49:K49)</f>
        <v>0</v>
      </c>
      <c r="O50" s="93">
        <f>SUM(M49:P49)</f>
        <v>0</v>
      </c>
      <c r="P50" s="94">
        <f>IF(R47&gt;O50,O50,R47)</f>
        <v>0</v>
      </c>
      <c r="Q50" s="227" t="s">
        <v>76</v>
      </c>
      <c r="R50" s="228"/>
      <c r="S50" s="182">
        <f>IF(I50="Yes",S49*6/7,"")</f>
      </c>
    </row>
    <row r="51" spans="1:19" s="81" customFormat="1" ht="3.75" customHeight="1">
      <c r="A51" s="95"/>
      <c r="B51" s="95"/>
      <c r="C51" s="95"/>
      <c r="D51" s="95"/>
      <c r="E51" s="95"/>
      <c r="F51" s="95"/>
      <c r="G51" s="95"/>
      <c r="H51" s="95"/>
      <c r="I51" s="95"/>
      <c r="J51" s="95"/>
      <c r="K51" s="95"/>
      <c r="L51" s="95"/>
      <c r="M51" s="96"/>
      <c r="N51" s="96"/>
      <c r="O51" s="96"/>
      <c r="P51" s="97"/>
      <c r="Q51" s="95"/>
      <c r="R51" s="95"/>
      <c r="S51" s="98"/>
    </row>
    <row r="52" spans="1:19" s="106" customFormat="1" ht="15.75" customHeight="1">
      <c r="A52" s="39"/>
      <c r="B52" s="39"/>
      <c r="C52" s="99"/>
      <c r="D52" s="99"/>
      <c r="E52" s="99"/>
      <c r="F52" s="99"/>
      <c r="G52" s="99"/>
      <c r="H52" s="99"/>
      <c r="I52" s="100" t="s">
        <v>63</v>
      </c>
      <c r="J52" s="100"/>
      <c r="K52" s="101"/>
      <c r="L52" s="101"/>
      <c r="M52" s="102"/>
      <c r="N52" s="102"/>
      <c r="O52" s="102"/>
      <c r="P52" s="103"/>
      <c r="Q52" s="104"/>
      <c r="R52" s="104"/>
      <c r="S52" s="105"/>
    </row>
    <row r="53" spans="9:10" ht="7.5" customHeight="1">
      <c r="I53" s="100"/>
      <c r="J53" s="100"/>
    </row>
    <row r="54" spans="1:19" ht="17.25" customHeight="1">
      <c r="A54" s="197" t="s">
        <v>78</v>
      </c>
      <c r="B54" s="197"/>
      <c r="C54" s="197"/>
      <c r="D54" s="197"/>
      <c r="E54" s="197"/>
      <c r="F54" s="197"/>
      <c r="G54" s="197"/>
      <c r="H54" s="197"/>
      <c r="I54" s="197"/>
      <c r="J54" s="197"/>
      <c r="K54" s="197"/>
      <c r="L54" s="197"/>
      <c r="M54" s="197"/>
      <c r="N54" s="197"/>
      <c r="O54" s="197"/>
      <c r="P54" s="197"/>
      <c r="Q54" s="197"/>
      <c r="R54" s="197"/>
      <c r="S54" s="197"/>
    </row>
    <row r="55" spans="1:19" ht="17.25" customHeight="1">
      <c r="A55" s="197" t="s">
        <v>79</v>
      </c>
      <c r="B55" s="197"/>
      <c r="C55" s="197"/>
      <c r="D55" s="197"/>
      <c r="E55" s="197"/>
      <c r="F55" s="197"/>
      <c r="G55" s="197"/>
      <c r="H55" s="197"/>
      <c r="I55" s="197"/>
      <c r="J55" s="197"/>
      <c r="K55" s="197"/>
      <c r="L55" s="197"/>
      <c r="M55" s="197"/>
      <c r="N55" s="197"/>
      <c r="O55" s="197"/>
      <c r="P55" s="197"/>
      <c r="Q55" s="197"/>
      <c r="R55" s="197"/>
      <c r="S55" s="197"/>
    </row>
    <row r="56" spans="1:19" ht="17.25" customHeight="1">
      <c r="A56" s="198" t="s">
        <v>118</v>
      </c>
      <c r="B56" s="198"/>
      <c r="C56" s="198"/>
      <c r="D56" s="198"/>
      <c r="E56" s="198"/>
      <c r="F56" s="198"/>
      <c r="G56" s="198"/>
      <c r="H56" s="198"/>
      <c r="I56" s="198"/>
      <c r="J56" s="198"/>
      <c r="K56" s="198"/>
      <c r="L56" s="198"/>
      <c r="M56" s="198"/>
      <c r="N56" s="198"/>
      <c r="O56" s="198"/>
      <c r="P56" s="198"/>
      <c r="Q56" s="198"/>
      <c r="R56" s="198"/>
      <c r="S56" s="198"/>
    </row>
    <row r="57" spans="1:19" ht="17.25" customHeight="1">
      <c r="A57" s="199" t="s">
        <v>123</v>
      </c>
      <c r="B57" s="199"/>
      <c r="C57" s="199"/>
      <c r="D57" s="199"/>
      <c r="E57" s="199"/>
      <c r="F57" s="199"/>
      <c r="G57" s="199"/>
      <c r="H57" s="199"/>
      <c r="I57" s="199"/>
      <c r="J57" s="199"/>
      <c r="K57" s="199"/>
      <c r="L57" s="199"/>
      <c r="M57" s="199"/>
      <c r="N57" s="199"/>
      <c r="O57" s="199"/>
      <c r="P57" s="199"/>
      <c r="Q57" s="199"/>
      <c r="R57" s="199"/>
      <c r="S57" s="199"/>
    </row>
    <row r="58" spans="1:19" ht="17.25" customHeight="1">
      <c r="A58" s="199" t="s">
        <v>133</v>
      </c>
      <c r="B58" s="199"/>
      <c r="C58" s="199"/>
      <c r="D58" s="199"/>
      <c r="E58" s="199"/>
      <c r="F58" s="199"/>
      <c r="G58" s="199"/>
      <c r="H58" s="199"/>
      <c r="I58" s="199"/>
      <c r="J58" s="199"/>
      <c r="K58" s="199"/>
      <c r="L58" s="199"/>
      <c r="M58" s="199"/>
      <c r="N58" s="199"/>
      <c r="O58" s="199"/>
      <c r="P58" s="199"/>
      <c r="Q58" s="199"/>
      <c r="R58" s="199"/>
      <c r="S58" s="199"/>
    </row>
    <row r="59" spans="1:19" ht="17.25" customHeight="1">
      <c r="A59" s="198"/>
      <c r="B59" s="198"/>
      <c r="C59" s="198"/>
      <c r="D59" s="198"/>
      <c r="E59" s="198"/>
      <c r="F59" s="198"/>
      <c r="G59" s="198"/>
      <c r="H59" s="198"/>
      <c r="I59" s="198"/>
      <c r="J59" s="198"/>
      <c r="K59" s="198"/>
      <c r="L59" s="198"/>
      <c r="M59" s="198"/>
      <c r="N59" s="198"/>
      <c r="O59" s="198"/>
      <c r="P59" s="198"/>
      <c r="Q59" s="198"/>
      <c r="R59" s="198"/>
      <c r="S59" s="198"/>
    </row>
    <row r="60" spans="1:19" ht="17.25" customHeight="1">
      <c r="A60" s="222"/>
      <c r="B60" s="222"/>
      <c r="C60" s="222"/>
      <c r="D60" s="222"/>
      <c r="E60" s="222"/>
      <c r="F60" s="222"/>
      <c r="G60" s="222"/>
      <c r="H60" s="222"/>
      <c r="I60" s="222"/>
      <c r="J60" s="222"/>
      <c r="K60" s="222"/>
      <c r="L60" s="222"/>
      <c r="M60" s="222"/>
      <c r="N60" s="222"/>
      <c r="O60" s="222"/>
      <c r="P60" s="222"/>
      <c r="Q60" s="222"/>
      <c r="R60" s="222"/>
      <c r="S60" s="222"/>
    </row>
  </sheetData>
  <sheetProtection/>
  <mergeCells count="28">
    <mergeCell ref="A1:S1"/>
    <mergeCell ref="A2:S2"/>
    <mergeCell ref="A4:C4"/>
    <mergeCell ref="D4:Q4"/>
    <mergeCell ref="A5:C5"/>
    <mergeCell ref="A49:B49"/>
    <mergeCell ref="A47:B47"/>
    <mergeCell ref="D5:Q5"/>
    <mergeCell ref="D7:Q7"/>
    <mergeCell ref="A54:S54"/>
    <mergeCell ref="A48:B48"/>
    <mergeCell ref="Q50:R50"/>
    <mergeCell ref="A60:S60"/>
    <mergeCell ref="A56:S56"/>
    <mergeCell ref="A57:S57"/>
    <mergeCell ref="A58:S58"/>
    <mergeCell ref="A59:S59"/>
    <mergeCell ref="A55:S55"/>
    <mergeCell ref="A50:H50"/>
    <mergeCell ref="I50:M50"/>
    <mergeCell ref="A10:C10"/>
    <mergeCell ref="I10:L10"/>
    <mergeCell ref="A7:C7"/>
    <mergeCell ref="S14:S15"/>
    <mergeCell ref="A12:E12"/>
    <mergeCell ref="A14:B14"/>
    <mergeCell ref="C14:L14"/>
    <mergeCell ref="M14:R14"/>
  </mergeCells>
  <conditionalFormatting sqref="L47 Q47:S47 I51:J53 S48:S52 P50:P51 B16:B46 C16:C49 D47:K48 D16:Q46 S16:S46 M47:P48 D49:R49 I50">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K52:L52 I50:I51 J51">
      <formula1>"Yes,No"</formula1>
    </dataValidation>
    <dataValidation type="whole" operator="greaterThanOrEqual" allowBlank="1" showErrorMessage="1" imeMode="off" sqref="C16:K46 M16:P46 R16:R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dimension ref="A1:S60"/>
  <sheetViews>
    <sheetView zoomScalePageLayoutView="0" workbookViewId="0" topLeftCell="A31">
      <selection activeCell="U48" sqref="U48"/>
    </sheetView>
  </sheetViews>
  <sheetFormatPr defaultColWidth="9.00390625" defaultRowHeight="13.5"/>
  <cols>
    <col min="1" max="1" width="7.50390625" style="40" customWidth="1"/>
    <col min="2" max="2" width="4.00390625" style="2" customWidth="1"/>
    <col min="3" max="3" width="7.375" style="2" customWidth="1"/>
    <col min="4" max="4" width="7.25390625" style="3" customWidth="1"/>
    <col min="5" max="19" width="7.25390625" style="2" customWidth="1"/>
    <col min="20" max="16384" width="9.00390625" style="1" customWidth="1"/>
  </cols>
  <sheetData>
    <row r="1" spans="1:19" ht="22.5" customHeight="1">
      <c r="A1" s="202" t="s">
        <v>66</v>
      </c>
      <c r="B1" s="202"/>
      <c r="C1" s="202"/>
      <c r="D1" s="202"/>
      <c r="E1" s="202"/>
      <c r="F1" s="202"/>
      <c r="G1" s="202"/>
      <c r="H1" s="202"/>
      <c r="I1" s="202"/>
      <c r="J1" s="202"/>
      <c r="K1" s="202"/>
      <c r="L1" s="202"/>
      <c r="M1" s="202"/>
      <c r="N1" s="202"/>
      <c r="O1" s="202"/>
      <c r="P1" s="202"/>
      <c r="Q1" s="202"/>
      <c r="R1" s="202"/>
      <c r="S1" s="202"/>
    </row>
    <row r="2" spans="1:19" ht="16.5" customHeight="1">
      <c r="A2" s="212" t="s">
        <v>113</v>
      </c>
      <c r="B2" s="212"/>
      <c r="C2" s="212"/>
      <c r="D2" s="212"/>
      <c r="E2" s="212"/>
      <c r="F2" s="212"/>
      <c r="G2" s="212"/>
      <c r="H2" s="212"/>
      <c r="I2" s="212"/>
      <c r="J2" s="212"/>
      <c r="K2" s="212"/>
      <c r="L2" s="212"/>
      <c r="M2" s="212"/>
      <c r="N2" s="212"/>
      <c r="O2" s="212"/>
      <c r="P2" s="212"/>
      <c r="Q2" s="212"/>
      <c r="R2" s="212"/>
      <c r="S2" s="212"/>
    </row>
    <row r="3" spans="1:19" s="33" customFormat="1" ht="7.5" customHeight="1">
      <c r="A3" s="31"/>
      <c r="B3" s="31"/>
      <c r="C3" s="31"/>
      <c r="D3" s="31"/>
      <c r="E3" s="31"/>
      <c r="F3" s="31"/>
      <c r="G3" s="31"/>
      <c r="H3" s="31"/>
      <c r="I3" s="31"/>
      <c r="J3" s="31"/>
      <c r="K3" s="31"/>
      <c r="L3" s="31"/>
      <c r="M3" s="31"/>
      <c r="N3" s="31"/>
      <c r="O3" s="32"/>
      <c r="P3" s="32"/>
      <c r="Q3" s="32"/>
      <c r="R3" s="32"/>
      <c r="S3" s="32"/>
    </row>
    <row r="4" spans="1:19" s="33" customFormat="1" ht="13.5">
      <c r="A4" s="190" t="s">
        <v>58</v>
      </c>
      <c r="B4" s="190"/>
      <c r="C4" s="190"/>
      <c r="D4" s="190">
        <f>'4月分'!D4</f>
        <v>0</v>
      </c>
      <c r="E4" s="190"/>
      <c r="F4" s="190"/>
      <c r="G4" s="190"/>
      <c r="H4" s="190"/>
      <c r="I4" s="190"/>
      <c r="J4" s="190"/>
      <c r="K4" s="190"/>
      <c r="L4" s="190"/>
      <c r="M4" s="190"/>
      <c r="N4" s="190"/>
      <c r="O4" s="190"/>
      <c r="P4" s="190"/>
      <c r="Q4" s="190"/>
      <c r="R4" s="32"/>
      <c r="S4" s="32"/>
    </row>
    <row r="5" spans="1:19" s="33" customFormat="1" ht="13.5">
      <c r="A5" s="190" t="s">
        <v>67</v>
      </c>
      <c r="B5" s="190"/>
      <c r="C5" s="190"/>
      <c r="D5" s="190">
        <f>'4月分'!D5</f>
        <v>0</v>
      </c>
      <c r="E5" s="190"/>
      <c r="F5" s="190"/>
      <c r="G5" s="190"/>
      <c r="H5" s="190"/>
      <c r="I5" s="190"/>
      <c r="J5" s="190"/>
      <c r="K5" s="190"/>
      <c r="L5" s="190"/>
      <c r="M5" s="190"/>
      <c r="N5" s="190"/>
      <c r="O5" s="190"/>
      <c r="P5" s="190"/>
      <c r="Q5" s="190"/>
      <c r="R5" s="32"/>
      <c r="S5" s="32"/>
    </row>
    <row r="6" spans="1:19" s="33" customFormat="1" ht="13.5">
      <c r="A6" s="34"/>
      <c r="B6" s="34"/>
      <c r="C6" s="34"/>
      <c r="D6" s="34"/>
      <c r="E6" s="34"/>
      <c r="F6" s="34"/>
      <c r="G6" s="34"/>
      <c r="H6" s="34"/>
      <c r="I6" s="34"/>
      <c r="J6" s="34"/>
      <c r="K6" s="34"/>
      <c r="L6" s="34"/>
      <c r="M6" s="34"/>
      <c r="N6" s="34"/>
      <c r="O6" s="32"/>
      <c r="P6" s="32"/>
      <c r="Q6" s="32"/>
      <c r="R6" s="32"/>
      <c r="S6" s="32"/>
    </row>
    <row r="7" spans="1:19" s="33" customFormat="1" ht="13.5">
      <c r="A7" s="261" t="s">
        <v>114</v>
      </c>
      <c r="B7" s="262"/>
      <c r="C7" s="263"/>
      <c r="D7" s="208" t="s">
        <v>90</v>
      </c>
      <c r="E7" s="208"/>
      <c r="F7" s="208"/>
      <c r="G7" s="208"/>
      <c r="H7" s="208"/>
      <c r="I7" s="208"/>
      <c r="J7" s="208"/>
      <c r="K7" s="208"/>
      <c r="L7" s="208"/>
      <c r="M7" s="208"/>
      <c r="N7" s="208"/>
      <c r="O7" s="208"/>
      <c r="P7" s="208"/>
      <c r="Q7" s="208"/>
      <c r="R7" s="32"/>
      <c r="S7" s="32"/>
    </row>
    <row r="8" spans="1:19" s="33" customFormat="1" ht="13.5">
      <c r="A8" s="38"/>
      <c r="B8" s="38"/>
      <c r="C8" s="38"/>
      <c r="D8" s="144"/>
      <c r="E8" s="144"/>
      <c r="F8" s="144"/>
      <c r="G8" s="144"/>
      <c r="H8" s="144"/>
      <c r="I8" s="144"/>
      <c r="J8" s="144"/>
      <c r="K8" s="144"/>
      <c r="L8" s="144"/>
      <c r="M8" s="144"/>
      <c r="N8" s="144"/>
      <c r="O8" s="144"/>
      <c r="P8" s="144"/>
      <c r="Q8" s="144"/>
      <c r="R8" s="32"/>
      <c r="S8" s="32"/>
    </row>
    <row r="9" spans="1:19" s="33" customFormat="1" ht="13.5">
      <c r="A9" s="34"/>
      <c r="B9" s="32"/>
      <c r="C9" s="32"/>
      <c r="D9" s="32"/>
      <c r="E9" s="32"/>
      <c r="F9" s="32"/>
      <c r="G9" s="32"/>
      <c r="H9" s="32"/>
      <c r="I9" s="32"/>
      <c r="J9" s="32"/>
      <c r="K9" s="32"/>
      <c r="L9" s="32"/>
      <c r="M9" s="32"/>
      <c r="N9" s="32"/>
      <c r="O9" s="32"/>
      <c r="P9" s="32"/>
      <c r="Q9" s="32"/>
      <c r="R9" s="32"/>
      <c r="S9" s="32"/>
    </row>
    <row r="10" spans="1:19" s="33" customFormat="1" ht="13.5">
      <c r="A10" s="190" t="s">
        <v>68</v>
      </c>
      <c r="B10" s="190"/>
      <c r="C10" s="190"/>
      <c r="D10" s="140"/>
      <c r="E10" s="36" t="s">
        <v>49</v>
      </c>
      <c r="F10" s="144"/>
      <c r="G10" s="32"/>
      <c r="H10" s="32"/>
      <c r="I10" s="190" t="s">
        <v>69</v>
      </c>
      <c r="J10" s="190"/>
      <c r="K10" s="190"/>
      <c r="L10" s="190"/>
      <c r="M10" s="141"/>
      <c r="N10" s="150"/>
      <c r="O10" s="36" t="s">
        <v>0</v>
      </c>
      <c r="P10" s="32"/>
      <c r="Q10" s="32"/>
      <c r="R10" s="32"/>
      <c r="S10" s="32"/>
    </row>
    <row r="11" spans="1:19" s="33" customFormat="1" ht="14.25" thickBot="1">
      <c r="A11" s="38"/>
      <c r="B11" s="38"/>
      <c r="C11" s="38"/>
      <c r="D11" s="39"/>
      <c r="E11" s="39"/>
      <c r="F11" s="39"/>
      <c r="G11" s="32"/>
      <c r="H11" s="32"/>
      <c r="I11" s="32"/>
      <c r="J11" s="32"/>
      <c r="K11" s="32"/>
      <c r="L11" s="32"/>
      <c r="M11" s="32"/>
      <c r="N11" s="32"/>
      <c r="O11" s="32"/>
      <c r="P11" s="32"/>
      <c r="Q11" s="32"/>
      <c r="R11" s="32"/>
      <c r="S11" s="32"/>
    </row>
    <row r="12" spans="1:19" s="33" customFormat="1" ht="14.25" thickBot="1">
      <c r="A12" s="267" t="s">
        <v>105</v>
      </c>
      <c r="B12" s="268"/>
      <c r="C12" s="268"/>
      <c r="D12" s="268"/>
      <c r="E12" s="269"/>
      <c r="F12" s="146"/>
      <c r="G12" s="39"/>
      <c r="H12" s="39"/>
      <c r="I12" s="32"/>
      <c r="J12" s="32"/>
      <c r="K12" s="32"/>
      <c r="L12" s="32"/>
      <c r="M12" s="32"/>
      <c r="N12" s="32"/>
      <c r="O12" s="32"/>
      <c r="P12" s="32"/>
      <c r="Q12" s="32"/>
      <c r="R12" s="32"/>
      <c r="S12" s="32"/>
    </row>
    <row r="13" spans="1:19" s="33" customFormat="1" ht="7.5" customHeight="1" thickBot="1">
      <c r="A13" s="40"/>
      <c r="B13" s="2"/>
      <c r="C13" s="2"/>
      <c r="D13" s="3"/>
      <c r="E13" s="2"/>
      <c r="F13" s="2"/>
      <c r="G13" s="2"/>
      <c r="H13" s="2"/>
      <c r="I13" s="2"/>
      <c r="J13" s="2"/>
      <c r="K13" s="2"/>
      <c r="L13" s="2"/>
      <c r="M13" s="2"/>
      <c r="N13" s="2"/>
      <c r="O13" s="2"/>
      <c r="P13" s="2"/>
      <c r="Q13" s="2"/>
      <c r="R13" s="2"/>
      <c r="S13" s="2"/>
    </row>
    <row r="14" spans="1:19" s="5" customFormat="1" ht="15" customHeight="1">
      <c r="A14" s="203"/>
      <c r="B14" s="204"/>
      <c r="C14" s="205" t="s">
        <v>71</v>
      </c>
      <c r="D14" s="206"/>
      <c r="E14" s="206"/>
      <c r="F14" s="206"/>
      <c r="G14" s="206"/>
      <c r="H14" s="206"/>
      <c r="I14" s="206"/>
      <c r="J14" s="206"/>
      <c r="K14" s="206"/>
      <c r="L14" s="207"/>
      <c r="M14" s="217" t="s">
        <v>72</v>
      </c>
      <c r="N14" s="218"/>
      <c r="O14" s="219"/>
      <c r="P14" s="219"/>
      <c r="Q14" s="219"/>
      <c r="R14" s="219"/>
      <c r="S14" s="220" t="s">
        <v>2</v>
      </c>
    </row>
    <row r="15" spans="1:19" s="5" customFormat="1" ht="52.5" customHeight="1" thickBot="1">
      <c r="A15" s="41" t="s">
        <v>73</v>
      </c>
      <c r="B15" s="42" t="s">
        <v>34</v>
      </c>
      <c r="C15" s="43" t="s">
        <v>128</v>
      </c>
      <c r="D15" s="44" t="s">
        <v>1</v>
      </c>
      <c r="E15" s="44" t="s">
        <v>94</v>
      </c>
      <c r="F15" s="44" t="s">
        <v>95</v>
      </c>
      <c r="G15" s="44" t="s">
        <v>96</v>
      </c>
      <c r="H15" s="44" t="s">
        <v>97</v>
      </c>
      <c r="I15" s="44" t="s">
        <v>98</v>
      </c>
      <c r="J15" s="44" t="s">
        <v>99</v>
      </c>
      <c r="K15" s="45" t="s">
        <v>87</v>
      </c>
      <c r="L15" s="46" t="s">
        <v>74</v>
      </c>
      <c r="M15" s="43" t="s">
        <v>115</v>
      </c>
      <c r="N15" s="45" t="s">
        <v>129</v>
      </c>
      <c r="O15" s="45" t="s">
        <v>116</v>
      </c>
      <c r="P15" s="47" t="s">
        <v>127</v>
      </c>
      <c r="Q15" s="48" t="s">
        <v>74</v>
      </c>
      <c r="R15" s="44" t="s">
        <v>117</v>
      </c>
      <c r="S15" s="221"/>
    </row>
    <row r="16" spans="1:19" ht="15.75" customHeight="1">
      <c r="A16" s="49" t="s">
        <v>3</v>
      </c>
      <c r="B16" s="138"/>
      <c r="C16" s="129"/>
      <c r="D16" s="129"/>
      <c r="E16" s="129"/>
      <c r="F16" s="129"/>
      <c r="G16" s="129"/>
      <c r="H16" s="129"/>
      <c r="I16" s="129"/>
      <c r="J16" s="129"/>
      <c r="K16" s="129"/>
      <c r="L16" s="147">
        <f>IF(C16+D16+E16+F16+G16+H16+I16+J16+K16=0,"",C16+D16+E16+F16+G16+H16+I16+J16+K16)</f>
      </c>
      <c r="M16" s="133"/>
      <c r="N16" s="129"/>
      <c r="O16" s="129"/>
      <c r="P16" s="134"/>
      <c r="Q16" s="56">
        <f>IF(M16+N16+O16+P16=0,"",M16+N16+O16+P16)</f>
      </c>
      <c r="R16" s="136"/>
      <c r="S16" s="58">
        <f>IF(C16+D16+E16+F16+G16+H16+I16+J16+K16+M16+N16+O16+P16=0,"",C16+D16+E16+F16+G16+H16+I16+J16+K16+M16+N16+O16+P16)</f>
      </c>
    </row>
    <row r="17" spans="1:19" ht="15.75" customHeight="1">
      <c r="A17" s="59" t="s">
        <v>4</v>
      </c>
      <c r="B17" s="139"/>
      <c r="C17" s="130"/>
      <c r="D17" s="130"/>
      <c r="E17" s="130"/>
      <c r="F17" s="130"/>
      <c r="G17" s="130"/>
      <c r="H17" s="130"/>
      <c r="I17" s="130"/>
      <c r="J17" s="130"/>
      <c r="K17" s="130"/>
      <c r="L17" s="63">
        <f aca="true" t="shared" si="0" ref="L17:L45">IF(C17+D17+E17+F17+G17+H17+I17+J17+K17=0,"",C17+D17+E17+F17+G17+H17+I17+J17+K17)</f>
      </c>
      <c r="M17" s="131"/>
      <c r="N17" s="130"/>
      <c r="O17" s="130"/>
      <c r="P17" s="135"/>
      <c r="Q17" s="66">
        <f aca="true" t="shared" si="1" ref="Q17:Q46">IF(M17+N17+O17+P17=0,"",M17+N17+O17+P17)</f>
      </c>
      <c r="R17" s="132"/>
      <c r="S17" s="58">
        <f aca="true" t="shared" si="2" ref="S17:S46">IF(C17+D17+E17+F17+G17+H17+I17+J17+K17+M17+N17+O17+P17=0,"",C17+D17+E17+F17+G17+H17+I17+J17+K17+M17+N17+O17+P17)</f>
      </c>
    </row>
    <row r="18" spans="1:19" ht="15.75" customHeight="1">
      <c r="A18" s="68" t="s">
        <v>5</v>
      </c>
      <c r="B18" s="139"/>
      <c r="C18" s="131"/>
      <c r="D18" s="132"/>
      <c r="E18" s="132"/>
      <c r="F18" s="132"/>
      <c r="G18" s="132"/>
      <c r="H18" s="132"/>
      <c r="I18" s="132"/>
      <c r="J18" s="132"/>
      <c r="K18" s="130"/>
      <c r="L18" s="63">
        <f t="shared" si="0"/>
      </c>
      <c r="M18" s="131"/>
      <c r="N18" s="130"/>
      <c r="O18" s="130"/>
      <c r="P18" s="135"/>
      <c r="Q18" s="75">
        <f t="shared" si="1"/>
      </c>
      <c r="R18" s="132"/>
      <c r="S18" s="58">
        <f t="shared" si="2"/>
      </c>
    </row>
    <row r="19" spans="1:19" ht="15.75" customHeight="1">
      <c r="A19" s="59" t="s">
        <v>6</v>
      </c>
      <c r="B19" s="139"/>
      <c r="C19" s="131"/>
      <c r="D19" s="132"/>
      <c r="E19" s="132"/>
      <c r="F19" s="132"/>
      <c r="G19" s="132"/>
      <c r="H19" s="132"/>
      <c r="I19" s="132"/>
      <c r="J19" s="132"/>
      <c r="K19" s="130"/>
      <c r="L19" s="63">
        <f t="shared" si="0"/>
      </c>
      <c r="M19" s="131"/>
      <c r="N19" s="130"/>
      <c r="O19" s="130"/>
      <c r="P19" s="135"/>
      <c r="Q19" s="111">
        <f t="shared" si="1"/>
      </c>
      <c r="R19" s="132"/>
      <c r="S19" s="58">
        <f t="shared" si="2"/>
      </c>
    </row>
    <row r="20" spans="1:19" ht="15.75" customHeight="1">
      <c r="A20" s="68" t="s">
        <v>7</v>
      </c>
      <c r="B20" s="139"/>
      <c r="C20" s="131"/>
      <c r="D20" s="132"/>
      <c r="E20" s="132"/>
      <c r="F20" s="132"/>
      <c r="G20" s="132"/>
      <c r="H20" s="132"/>
      <c r="I20" s="132"/>
      <c r="J20" s="132"/>
      <c r="K20" s="130"/>
      <c r="L20" s="63">
        <f t="shared" si="0"/>
      </c>
      <c r="M20" s="131"/>
      <c r="N20" s="130"/>
      <c r="O20" s="130"/>
      <c r="P20" s="135"/>
      <c r="Q20" s="111">
        <f t="shared" si="1"/>
      </c>
      <c r="R20" s="132"/>
      <c r="S20" s="58">
        <f t="shared" si="2"/>
      </c>
    </row>
    <row r="21" spans="1:19" ht="15.75" customHeight="1">
      <c r="A21" s="59" t="s">
        <v>8</v>
      </c>
      <c r="B21" s="139"/>
      <c r="C21" s="131"/>
      <c r="D21" s="132"/>
      <c r="E21" s="132"/>
      <c r="F21" s="132"/>
      <c r="G21" s="132"/>
      <c r="H21" s="132"/>
      <c r="I21" s="132"/>
      <c r="J21" s="132"/>
      <c r="K21" s="130"/>
      <c r="L21" s="63">
        <f t="shared" si="0"/>
      </c>
      <c r="M21" s="131"/>
      <c r="N21" s="130"/>
      <c r="O21" s="130"/>
      <c r="P21" s="135"/>
      <c r="Q21" s="111">
        <f t="shared" si="1"/>
      </c>
      <c r="R21" s="132"/>
      <c r="S21" s="58">
        <f t="shared" si="2"/>
      </c>
    </row>
    <row r="22" spans="1:19" ht="15.75" customHeight="1">
      <c r="A22" s="68" t="s">
        <v>9</v>
      </c>
      <c r="B22" s="139"/>
      <c r="C22" s="131"/>
      <c r="D22" s="132"/>
      <c r="E22" s="132"/>
      <c r="F22" s="132"/>
      <c r="G22" s="132"/>
      <c r="H22" s="132"/>
      <c r="I22" s="132"/>
      <c r="J22" s="132"/>
      <c r="K22" s="130"/>
      <c r="L22" s="63">
        <f t="shared" si="0"/>
      </c>
      <c r="M22" s="131"/>
      <c r="N22" s="130"/>
      <c r="O22" s="130"/>
      <c r="P22" s="135"/>
      <c r="Q22" s="111">
        <f t="shared" si="1"/>
      </c>
      <c r="R22" s="132"/>
      <c r="S22" s="58">
        <f t="shared" si="2"/>
      </c>
    </row>
    <row r="23" spans="1:19" ht="15.75" customHeight="1">
      <c r="A23" s="59" t="s">
        <v>10</v>
      </c>
      <c r="B23" s="139"/>
      <c r="C23" s="131"/>
      <c r="D23" s="132"/>
      <c r="E23" s="132"/>
      <c r="F23" s="132"/>
      <c r="G23" s="132"/>
      <c r="H23" s="132"/>
      <c r="I23" s="132"/>
      <c r="J23" s="132"/>
      <c r="K23" s="130"/>
      <c r="L23" s="63">
        <f t="shared" si="0"/>
      </c>
      <c r="M23" s="131"/>
      <c r="N23" s="130"/>
      <c r="O23" s="130"/>
      <c r="P23" s="135"/>
      <c r="Q23" s="111">
        <f t="shared" si="1"/>
      </c>
      <c r="R23" s="132"/>
      <c r="S23" s="58">
        <f t="shared" si="2"/>
      </c>
    </row>
    <row r="24" spans="1:19" ht="15.75" customHeight="1">
      <c r="A24" s="68" t="s">
        <v>11</v>
      </c>
      <c r="B24" s="139"/>
      <c r="C24" s="131"/>
      <c r="D24" s="132"/>
      <c r="E24" s="132"/>
      <c r="F24" s="132"/>
      <c r="G24" s="132"/>
      <c r="H24" s="132"/>
      <c r="I24" s="132"/>
      <c r="J24" s="132"/>
      <c r="K24" s="130"/>
      <c r="L24" s="63">
        <f t="shared" si="0"/>
      </c>
      <c r="M24" s="131"/>
      <c r="N24" s="130"/>
      <c r="O24" s="130"/>
      <c r="P24" s="135"/>
      <c r="Q24" s="111">
        <f t="shared" si="1"/>
      </c>
      <c r="R24" s="132"/>
      <c r="S24" s="58">
        <f t="shared" si="2"/>
      </c>
    </row>
    <row r="25" spans="1:19" ht="15.75" customHeight="1">
      <c r="A25" s="59" t="s">
        <v>12</v>
      </c>
      <c r="B25" s="139"/>
      <c r="C25" s="131"/>
      <c r="D25" s="132"/>
      <c r="E25" s="132"/>
      <c r="F25" s="132"/>
      <c r="G25" s="132"/>
      <c r="H25" s="132"/>
      <c r="I25" s="132"/>
      <c r="J25" s="132"/>
      <c r="K25" s="130"/>
      <c r="L25" s="63">
        <f t="shared" si="0"/>
      </c>
      <c r="M25" s="131"/>
      <c r="N25" s="130"/>
      <c r="O25" s="130"/>
      <c r="P25" s="135"/>
      <c r="Q25" s="111">
        <f t="shared" si="1"/>
      </c>
      <c r="R25" s="132"/>
      <c r="S25" s="58">
        <f t="shared" si="2"/>
      </c>
    </row>
    <row r="26" spans="1:19" ht="15.75" customHeight="1">
      <c r="A26" s="68" t="s">
        <v>13</v>
      </c>
      <c r="B26" s="139"/>
      <c r="C26" s="131"/>
      <c r="D26" s="132"/>
      <c r="E26" s="132"/>
      <c r="F26" s="132"/>
      <c r="G26" s="132"/>
      <c r="H26" s="132"/>
      <c r="I26" s="132"/>
      <c r="J26" s="132"/>
      <c r="K26" s="130"/>
      <c r="L26" s="63">
        <f t="shared" si="0"/>
      </c>
      <c r="M26" s="131"/>
      <c r="N26" s="130"/>
      <c r="O26" s="130"/>
      <c r="P26" s="135"/>
      <c r="Q26" s="111">
        <f t="shared" si="1"/>
      </c>
      <c r="R26" s="132"/>
      <c r="S26" s="58">
        <f t="shared" si="2"/>
      </c>
    </row>
    <row r="27" spans="1:19" ht="15.75" customHeight="1">
      <c r="A27" s="59" t="s">
        <v>14</v>
      </c>
      <c r="B27" s="139"/>
      <c r="C27" s="131"/>
      <c r="D27" s="132"/>
      <c r="E27" s="132"/>
      <c r="F27" s="132"/>
      <c r="G27" s="132"/>
      <c r="H27" s="132"/>
      <c r="I27" s="132"/>
      <c r="J27" s="132"/>
      <c r="K27" s="130"/>
      <c r="L27" s="63">
        <f t="shared" si="0"/>
      </c>
      <c r="M27" s="131"/>
      <c r="N27" s="130"/>
      <c r="O27" s="130"/>
      <c r="P27" s="135"/>
      <c r="Q27" s="111">
        <f t="shared" si="1"/>
      </c>
      <c r="R27" s="132"/>
      <c r="S27" s="58">
        <f t="shared" si="2"/>
      </c>
    </row>
    <row r="28" spans="1:19" ht="15.75" customHeight="1">
      <c r="A28" s="68" t="s">
        <v>15</v>
      </c>
      <c r="B28" s="139"/>
      <c r="C28" s="131"/>
      <c r="D28" s="132"/>
      <c r="E28" s="132"/>
      <c r="F28" s="132"/>
      <c r="G28" s="132"/>
      <c r="H28" s="132"/>
      <c r="I28" s="132"/>
      <c r="J28" s="132"/>
      <c r="K28" s="130"/>
      <c r="L28" s="63">
        <f t="shared" si="0"/>
      </c>
      <c r="M28" s="131"/>
      <c r="N28" s="130"/>
      <c r="O28" s="130"/>
      <c r="P28" s="135"/>
      <c r="Q28" s="111">
        <f t="shared" si="1"/>
      </c>
      <c r="R28" s="132"/>
      <c r="S28" s="58">
        <f t="shared" si="2"/>
      </c>
    </row>
    <row r="29" spans="1:19" ht="15.75" customHeight="1">
      <c r="A29" s="59" t="s">
        <v>16</v>
      </c>
      <c r="B29" s="139"/>
      <c r="C29" s="131"/>
      <c r="D29" s="132"/>
      <c r="E29" s="132"/>
      <c r="F29" s="132"/>
      <c r="G29" s="132"/>
      <c r="H29" s="132"/>
      <c r="I29" s="132"/>
      <c r="J29" s="132"/>
      <c r="K29" s="130"/>
      <c r="L29" s="63">
        <f t="shared" si="0"/>
      </c>
      <c r="M29" s="131"/>
      <c r="N29" s="130"/>
      <c r="O29" s="130"/>
      <c r="P29" s="135"/>
      <c r="Q29" s="111">
        <f t="shared" si="1"/>
      </c>
      <c r="R29" s="132"/>
      <c r="S29" s="58">
        <f t="shared" si="2"/>
      </c>
    </row>
    <row r="30" spans="1:19" ht="15.75" customHeight="1">
      <c r="A30" s="68" t="s">
        <v>17</v>
      </c>
      <c r="B30" s="139"/>
      <c r="C30" s="131"/>
      <c r="D30" s="132"/>
      <c r="E30" s="132"/>
      <c r="F30" s="132"/>
      <c r="G30" s="132"/>
      <c r="H30" s="132"/>
      <c r="I30" s="132"/>
      <c r="J30" s="132"/>
      <c r="K30" s="130"/>
      <c r="L30" s="63">
        <f t="shared" si="0"/>
      </c>
      <c r="M30" s="131"/>
      <c r="N30" s="130"/>
      <c r="O30" s="130"/>
      <c r="P30" s="135"/>
      <c r="Q30" s="66">
        <f t="shared" si="1"/>
      </c>
      <c r="R30" s="132"/>
      <c r="S30" s="58">
        <f t="shared" si="2"/>
      </c>
    </row>
    <row r="31" spans="1:19" ht="15.75" customHeight="1">
      <c r="A31" s="59" t="s">
        <v>18</v>
      </c>
      <c r="B31" s="139"/>
      <c r="C31" s="131"/>
      <c r="D31" s="132"/>
      <c r="E31" s="132"/>
      <c r="F31" s="132"/>
      <c r="G31" s="132"/>
      <c r="H31" s="132"/>
      <c r="I31" s="132"/>
      <c r="J31" s="132"/>
      <c r="K31" s="130"/>
      <c r="L31" s="63">
        <f t="shared" si="0"/>
      </c>
      <c r="M31" s="131"/>
      <c r="N31" s="130"/>
      <c r="O31" s="130"/>
      <c r="P31" s="135"/>
      <c r="Q31" s="75">
        <f t="shared" si="1"/>
      </c>
      <c r="R31" s="132"/>
      <c r="S31" s="58">
        <f t="shared" si="2"/>
      </c>
    </row>
    <row r="32" spans="1:19" ht="15.75" customHeight="1">
      <c r="A32" s="68" t="s">
        <v>19</v>
      </c>
      <c r="B32" s="139"/>
      <c r="C32" s="131"/>
      <c r="D32" s="132"/>
      <c r="E32" s="132"/>
      <c r="F32" s="132"/>
      <c r="G32" s="132"/>
      <c r="H32" s="132"/>
      <c r="I32" s="132"/>
      <c r="J32" s="132"/>
      <c r="K32" s="130"/>
      <c r="L32" s="63">
        <f t="shared" si="0"/>
      </c>
      <c r="M32" s="131"/>
      <c r="N32" s="130"/>
      <c r="O32" s="130"/>
      <c r="P32" s="135"/>
      <c r="Q32" s="111">
        <f t="shared" si="1"/>
      </c>
      <c r="R32" s="132"/>
      <c r="S32" s="58">
        <f t="shared" si="2"/>
      </c>
    </row>
    <row r="33" spans="1:19" ht="15.75" customHeight="1">
      <c r="A33" s="59" t="s">
        <v>20</v>
      </c>
      <c r="B33" s="139"/>
      <c r="C33" s="131"/>
      <c r="D33" s="132"/>
      <c r="E33" s="132"/>
      <c r="F33" s="132"/>
      <c r="G33" s="132"/>
      <c r="H33" s="132"/>
      <c r="I33" s="132"/>
      <c r="J33" s="132"/>
      <c r="K33" s="130"/>
      <c r="L33" s="63">
        <f t="shared" si="0"/>
      </c>
      <c r="M33" s="131"/>
      <c r="N33" s="130"/>
      <c r="O33" s="130"/>
      <c r="P33" s="135"/>
      <c r="Q33" s="111">
        <f t="shared" si="1"/>
      </c>
      <c r="R33" s="132"/>
      <c r="S33" s="58">
        <f t="shared" si="2"/>
      </c>
    </row>
    <row r="34" spans="1:19" ht="15.75" customHeight="1">
      <c r="A34" s="68" t="s">
        <v>21</v>
      </c>
      <c r="B34" s="139"/>
      <c r="C34" s="131"/>
      <c r="D34" s="132"/>
      <c r="E34" s="132"/>
      <c r="F34" s="132"/>
      <c r="G34" s="132"/>
      <c r="H34" s="132"/>
      <c r="I34" s="132"/>
      <c r="J34" s="132"/>
      <c r="K34" s="130"/>
      <c r="L34" s="63">
        <f t="shared" si="0"/>
      </c>
      <c r="M34" s="131"/>
      <c r="N34" s="130"/>
      <c r="O34" s="130"/>
      <c r="P34" s="135"/>
      <c r="Q34" s="111">
        <f t="shared" si="1"/>
      </c>
      <c r="R34" s="132"/>
      <c r="S34" s="58">
        <f t="shared" si="2"/>
      </c>
    </row>
    <row r="35" spans="1:19" ht="15.75" customHeight="1">
      <c r="A35" s="59" t="s">
        <v>22</v>
      </c>
      <c r="B35" s="139"/>
      <c r="C35" s="131"/>
      <c r="D35" s="132"/>
      <c r="E35" s="132"/>
      <c r="F35" s="132"/>
      <c r="G35" s="132"/>
      <c r="H35" s="132"/>
      <c r="I35" s="132"/>
      <c r="J35" s="132"/>
      <c r="K35" s="130"/>
      <c r="L35" s="63">
        <f t="shared" si="0"/>
      </c>
      <c r="M35" s="131"/>
      <c r="N35" s="130"/>
      <c r="O35" s="130"/>
      <c r="P35" s="135"/>
      <c r="Q35" s="66">
        <f t="shared" si="1"/>
      </c>
      <c r="R35" s="132"/>
      <c r="S35" s="58">
        <f t="shared" si="2"/>
      </c>
    </row>
    <row r="36" spans="1:19" ht="15.75" customHeight="1">
      <c r="A36" s="68" t="s">
        <v>23</v>
      </c>
      <c r="B36" s="139"/>
      <c r="C36" s="131"/>
      <c r="D36" s="132"/>
      <c r="E36" s="132"/>
      <c r="F36" s="132"/>
      <c r="G36" s="132"/>
      <c r="H36" s="132"/>
      <c r="I36" s="132"/>
      <c r="J36" s="132"/>
      <c r="K36" s="130"/>
      <c r="L36" s="63">
        <f t="shared" si="0"/>
      </c>
      <c r="M36" s="131"/>
      <c r="N36" s="130"/>
      <c r="O36" s="130"/>
      <c r="P36" s="135"/>
      <c r="Q36" s="75">
        <f t="shared" si="1"/>
      </c>
      <c r="R36" s="132"/>
      <c r="S36" s="58">
        <f t="shared" si="2"/>
      </c>
    </row>
    <row r="37" spans="1:19" ht="15.75" customHeight="1">
      <c r="A37" s="59" t="s">
        <v>24</v>
      </c>
      <c r="B37" s="139"/>
      <c r="C37" s="131"/>
      <c r="D37" s="132"/>
      <c r="E37" s="132"/>
      <c r="F37" s="132"/>
      <c r="G37" s="132"/>
      <c r="H37" s="132"/>
      <c r="I37" s="132"/>
      <c r="J37" s="132"/>
      <c r="K37" s="130"/>
      <c r="L37" s="63">
        <f t="shared" si="0"/>
      </c>
      <c r="M37" s="131"/>
      <c r="N37" s="130"/>
      <c r="O37" s="130"/>
      <c r="P37" s="135"/>
      <c r="Q37" s="111">
        <f t="shared" si="1"/>
      </c>
      <c r="R37" s="132"/>
      <c r="S37" s="58">
        <f t="shared" si="2"/>
      </c>
    </row>
    <row r="38" spans="1:19" ht="15.75" customHeight="1">
      <c r="A38" s="68" t="s">
        <v>25</v>
      </c>
      <c r="B38" s="139"/>
      <c r="C38" s="131"/>
      <c r="D38" s="132"/>
      <c r="E38" s="132"/>
      <c r="F38" s="132"/>
      <c r="G38" s="132"/>
      <c r="H38" s="132"/>
      <c r="I38" s="132"/>
      <c r="J38" s="132"/>
      <c r="K38" s="130"/>
      <c r="L38" s="63">
        <f t="shared" si="0"/>
      </c>
      <c r="M38" s="131"/>
      <c r="N38" s="130"/>
      <c r="O38" s="130"/>
      <c r="P38" s="135"/>
      <c r="Q38" s="111">
        <f t="shared" si="1"/>
      </c>
      <c r="R38" s="132"/>
      <c r="S38" s="58">
        <f t="shared" si="2"/>
      </c>
    </row>
    <row r="39" spans="1:19" ht="15.75" customHeight="1">
      <c r="A39" s="59" t="s">
        <v>26</v>
      </c>
      <c r="B39" s="139"/>
      <c r="C39" s="131"/>
      <c r="D39" s="132"/>
      <c r="E39" s="132"/>
      <c r="F39" s="132"/>
      <c r="G39" s="132"/>
      <c r="H39" s="132"/>
      <c r="I39" s="132"/>
      <c r="J39" s="132"/>
      <c r="K39" s="130"/>
      <c r="L39" s="63">
        <f t="shared" si="0"/>
      </c>
      <c r="M39" s="131"/>
      <c r="N39" s="130"/>
      <c r="O39" s="130"/>
      <c r="P39" s="135"/>
      <c r="Q39" s="66">
        <f t="shared" si="1"/>
      </c>
      <c r="R39" s="132"/>
      <c r="S39" s="58">
        <f t="shared" si="2"/>
      </c>
    </row>
    <row r="40" spans="1:19" ht="15.75" customHeight="1">
      <c r="A40" s="68" t="s">
        <v>27</v>
      </c>
      <c r="B40" s="139"/>
      <c r="C40" s="131"/>
      <c r="D40" s="132"/>
      <c r="E40" s="132"/>
      <c r="F40" s="132"/>
      <c r="G40" s="132"/>
      <c r="H40" s="132"/>
      <c r="I40" s="132"/>
      <c r="J40" s="132"/>
      <c r="K40" s="130"/>
      <c r="L40" s="63">
        <f t="shared" si="0"/>
      </c>
      <c r="M40" s="131"/>
      <c r="N40" s="130"/>
      <c r="O40" s="130"/>
      <c r="P40" s="135"/>
      <c r="Q40" s="66">
        <f t="shared" si="1"/>
      </c>
      <c r="R40" s="132"/>
      <c r="S40" s="58">
        <f t="shared" si="2"/>
      </c>
    </row>
    <row r="41" spans="1:19" ht="15.75" customHeight="1">
      <c r="A41" s="59" t="s">
        <v>28</v>
      </c>
      <c r="B41" s="139"/>
      <c r="C41" s="131"/>
      <c r="D41" s="132"/>
      <c r="E41" s="132"/>
      <c r="F41" s="132"/>
      <c r="G41" s="132"/>
      <c r="H41" s="132"/>
      <c r="I41" s="132"/>
      <c r="J41" s="132"/>
      <c r="K41" s="130"/>
      <c r="L41" s="63">
        <f t="shared" si="0"/>
      </c>
      <c r="M41" s="131"/>
      <c r="N41" s="130"/>
      <c r="O41" s="130"/>
      <c r="P41" s="135"/>
      <c r="Q41" s="75">
        <f t="shared" si="1"/>
      </c>
      <c r="R41" s="132"/>
      <c r="S41" s="58">
        <f t="shared" si="2"/>
      </c>
    </row>
    <row r="42" spans="1:19" ht="15.75" customHeight="1">
      <c r="A42" s="68" t="s">
        <v>29</v>
      </c>
      <c r="B42" s="139"/>
      <c r="C42" s="131"/>
      <c r="D42" s="132"/>
      <c r="E42" s="132"/>
      <c r="F42" s="132"/>
      <c r="G42" s="132"/>
      <c r="H42" s="132"/>
      <c r="I42" s="132"/>
      <c r="J42" s="132"/>
      <c r="K42" s="130"/>
      <c r="L42" s="63">
        <f t="shared" si="0"/>
      </c>
      <c r="M42" s="131"/>
      <c r="N42" s="130"/>
      <c r="O42" s="130"/>
      <c r="P42" s="135"/>
      <c r="Q42" s="111">
        <f t="shared" si="1"/>
      </c>
      <c r="R42" s="132"/>
      <c r="S42" s="58">
        <f t="shared" si="2"/>
      </c>
    </row>
    <row r="43" spans="1:19" ht="15.75" customHeight="1">
      <c r="A43" s="59" t="s">
        <v>30</v>
      </c>
      <c r="B43" s="139"/>
      <c r="C43" s="131"/>
      <c r="D43" s="132"/>
      <c r="E43" s="132"/>
      <c r="F43" s="132"/>
      <c r="G43" s="132"/>
      <c r="H43" s="132"/>
      <c r="I43" s="132"/>
      <c r="J43" s="132"/>
      <c r="K43" s="130"/>
      <c r="L43" s="63">
        <f t="shared" si="0"/>
      </c>
      <c r="M43" s="131"/>
      <c r="N43" s="130"/>
      <c r="O43" s="130"/>
      <c r="P43" s="135"/>
      <c r="Q43" s="111">
        <f t="shared" si="1"/>
      </c>
      <c r="R43" s="132"/>
      <c r="S43" s="58">
        <f t="shared" si="2"/>
      </c>
    </row>
    <row r="44" spans="1:19" ht="15.75" customHeight="1">
      <c r="A44" s="68" t="s">
        <v>31</v>
      </c>
      <c r="B44" s="139"/>
      <c r="C44" s="131"/>
      <c r="D44" s="132"/>
      <c r="E44" s="132"/>
      <c r="F44" s="132"/>
      <c r="G44" s="132"/>
      <c r="H44" s="132"/>
      <c r="I44" s="132"/>
      <c r="J44" s="132"/>
      <c r="K44" s="130"/>
      <c r="L44" s="63">
        <f t="shared" si="0"/>
      </c>
      <c r="M44" s="131"/>
      <c r="N44" s="130"/>
      <c r="O44" s="130"/>
      <c r="P44" s="135"/>
      <c r="Q44" s="66">
        <f t="shared" si="1"/>
      </c>
      <c r="R44" s="132"/>
      <c r="S44" s="58">
        <f t="shared" si="2"/>
      </c>
    </row>
    <row r="45" spans="1:19" ht="15.75" customHeight="1">
      <c r="A45" s="59" t="s">
        <v>32</v>
      </c>
      <c r="B45" s="139"/>
      <c r="C45" s="131"/>
      <c r="D45" s="132"/>
      <c r="E45" s="132"/>
      <c r="F45" s="132"/>
      <c r="G45" s="132"/>
      <c r="H45" s="132"/>
      <c r="I45" s="132"/>
      <c r="J45" s="132"/>
      <c r="K45" s="130"/>
      <c r="L45" s="63">
        <f t="shared" si="0"/>
      </c>
      <c r="M45" s="131"/>
      <c r="N45" s="130"/>
      <c r="O45" s="130"/>
      <c r="P45" s="135"/>
      <c r="Q45" s="75">
        <f t="shared" si="1"/>
      </c>
      <c r="R45" s="132"/>
      <c r="S45" s="58">
        <f t="shared" si="2"/>
      </c>
    </row>
    <row r="46" spans="1:19" ht="15.75" customHeight="1" thickBot="1">
      <c r="A46" s="69" t="s">
        <v>33</v>
      </c>
      <c r="B46" s="139"/>
      <c r="C46" s="70"/>
      <c r="D46" s="71"/>
      <c r="E46" s="71"/>
      <c r="F46" s="71"/>
      <c r="G46" s="71"/>
      <c r="H46" s="71"/>
      <c r="I46" s="71"/>
      <c r="J46" s="71"/>
      <c r="K46" s="71"/>
      <c r="L46" s="72"/>
      <c r="M46" s="73"/>
      <c r="N46" s="161"/>
      <c r="O46" s="71"/>
      <c r="P46" s="74"/>
      <c r="Q46" s="157">
        <f t="shared" si="1"/>
      </c>
      <c r="R46" s="76"/>
      <c r="S46" s="58">
        <f t="shared" si="2"/>
      </c>
    </row>
    <row r="47" spans="1:19" s="81" customFormat="1" ht="15.75" customHeight="1" thickBot="1">
      <c r="A47" s="200" t="s">
        <v>61</v>
      </c>
      <c r="B47" s="201"/>
      <c r="C47" s="78" t="str">
        <f aca="true" t="shared" si="3" ref="C47:R47">IF(SUM(C16:C46)=0,"0",SUM(C16:C46))</f>
        <v>0</v>
      </c>
      <c r="D47" s="79" t="str">
        <f t="shared" si="3"/>
        <v>0</v>
      </c>
      <c r="E47" s="79" t="str">
        <f t="shared" si="3"/>
        <v>0</v>
      </c>
      <c r="F47" s="79" t="str">
        <f t="shared" si="3"/>
        <v>0</v>
      </c>
      <c r="G47" s="79" t="str">
        <f t="shared" si="3"/>
        <v>0</v>
      </c>
      <c r="H47" s="79" t="str">
        <f t="shared" si="3"/>
        <v>0</v>
      </c>
      <c r="I47" s="79" t="str">
        <f t="shared" si="3"/>
        <v>0</v>
      </c>
      <c r="J47" s="79" t="str">
        <f t="shared" si="3"/>
        <v>0</v>
      </c>
      <c r="K47" s="56" t="str">
        <f t="shared" si="3"/>
        <v>0</v>
      </c>
      <c r="L47" s="56" t="str">
        <f t="shared" si="3"/>
        <v>0</v>
      </c>
      <c r="M47" s="78" t="str">
        <f t="shared" si="3"/>
        <v>0</v>
      </c>
      <c r="N47" s="79" t="str">
        <f t="shared" si="3"/>
        <v>0</v>
      </c>
      <c r="O47" s="79" t="str">
        <f t="shared" si="3"/>
        <v>0</v>
      </c>
      <c r="P47" s="79" t="str">
        <f t="shared" si="3"/>
        <v>0</v>
      </c>
      <c r="Q47" s="79" t="str">
        <f t="shared" si="3"/>
        <v>0</v>
      </c>
      <c r="R47" s="80" t="str">
        <f t="shared" si="3"/>
        <v>0</v>
      </c>
      <c r="S47" s="181"/>
    </row>
    <row r="48" spans="1:19" s="81" customFormat="1" ht="15.75" customHeight="1">
      <c r="A48" s="223" t="s">
        <v>52</v>
      </c>
      <c r="B48" s="224"/>
      <c r="C48" s="82">
        <v>0.25</v>
      </c>
      <c r="D48" s="83">
        <v>0.5</v>
      </c>
      <c r="E48" s="83">
        <v>0.5</v>
      </c>
      <c r="F48" s="83">
        <v>0.75</v>
      </c>
      <c r="G48" s="83">
        <v>0.75</v>
      </c>
      <c r="H48" s="83">
        <v>1</v>
      </c>
      <c r="I48" s="83">
        <v>1</v>
      </c>
      <c r="J48" s="83">
        <v>1</v>
      </c>
      <c r="K48" s="83">
        <v>1</v>
      </c>
      <c r="L48" s="84"/>
      <c r="M48" s="85">
        <v>0.25</v>
      </c>
      <c r="N48" s="83">
        <v>0.5</v>
      </c>
      <c r="O48" s="83">
        <v>0.75</v>
      </c>
      <c r="P48" s="86">
        <v>1</v>
      </c>
      <c r="Q48" s="84"/>
      <c r="R48" s="84"/>
      <c r="S48" s="184" t="s">
        <v>64</v>
      </c>
    </row>
    <row r="49" spans="1:19" s="81" customFormat="1" ht="15.75" customHeight="1" thickBot="1">
      <c r="A49" s="225" t="s">
        <v>60</v>
      </c>
      <c r="B49" s="226"/>
      <c r="C49" s="87">
        <f>IF(C47="","",(C47*C48))</f>
        <v>0</v>
      </c>
      <c r="D49" s="88">
        <f aca="true" t="shared" si="4" ref="D49:P49">IF(D47="","",(D47*D48))</f>
        <v>0</v>
      </c>
      <c r="E49" s="88">
        <f t="shared" si="4"/>
        <v>0</v>
      </c>
      <c r="F49" s="88">
        <f t="shared" si="4"/>
        <v>0</v>
      </c>
      <c r="G49" s="89">
        <f t="shared" si="4"/>
        <v>0</v>
      </c>
      <c r="H49" s="89">
        <f t="shared" si="4"/>
        <v>0</v>
      </c>
      <c r="I49" s="88">
        <f t="shared" si="4"/>
        <v>0</v>
      </c>
      <c r="J49" s="88">
        <f t="shared" si="4"/>
        <v>0</v>
      </c>
      <c r="K49" s="89">
        <f t="shared" si="4"/>
        <v>0</v>
      </c>
      <c r="L49" s="175"/>
      <c r="M49" s="90">
        <f t="shared" si="4"/>
        <v>0</v>
      </c>
      <c r="N49" s="91">
        <f t="shared" si="4"/>
        <v>0</v>
      </c>
      <c r="O49" s="91">
        <f t="shared" si="4"/>
        <v>0</v>
      </c>
      <c r="P49" s="91">
        <f t="shared" si="4"/>
        <v>0</v>
      </c>
      <c r="Q49" s="176"/>
      <c r="R49" s="178"/>
      <c r="S49" s="183">
        <f>IF(N50+P50=0,"",N50+P50)</f>
      </c>
    </row>
    <row r="50" spans="1:19" s="81" customFormat="1" ht="15.75" customHeight="1" thickBot="1">
      <c r="A50" s="213" t="s">
        <v>75</v>
      </c>
      <c r="B50" s="214"/>
      <c r="C50" s="214"/>
      <c r="D50" s="214"/>
      <c r="E50" s="214"/>
      <c r="F50" s="214"/>
      <c r="G50" s="214"/>
      <c r="H50" s="215"/>
      <c r="I50" s="258" t="s">
        <v>62</v>
      </c>
      <c r="J50" s="259"/>
      <c r="K50" s="259"/>
      <c r="L50" s="259"/>
      <c r="M50" s="270"/>
      <c r="N50" s="92">
        <f>SUM(C49:K49)</f>
        <v>0</v>
      </c>
      <c r="O50" s="93">
        <f>SUM(M49:P49)</f>
        <v>0</v>
      </c>
      <c r="P50" s="94">
        <f>IF(R47&gt;O50,O50,R47)</f>
        <v>0</v>
      </c>
      <c r="Q50" s="227" t="s">
        <v>76</v>
      </c>
      <c r="R50" s="228"/>
      <c r="S50" s="182">
        <f>IF(I50="Yes",S49*6/7,"")</f>
      </c>
    </row>
    <row r="51" spans="1:19" s="81" customFormat="1" ht="3.75" customHeight="1">
      <c r="A51" s="95"/>
      <c r="B51" s="95"/>
      <c r="C51" s="95"/>
      <c r="D51" s="95"/>
      <c r="E51" s="95"/>
      <c r="F51" s="95"/>
      <c r="G51" s="95"/>
      <c r="H51" s="95"/>
      <c r="I51" s="95"/>
      <c r="J51" s="95"/>
      <c r="K51" s="95"/>
      <c r="L51" s="95"/>
      <c r="M51" s="96"/>
      <c r="N51" s="96"/>
      <c r="O51" s="96"/>
      <c r="P51" s="97"/>
      <c r="Q51" s="95"/>
      <c r="R51" s="95"/>
      <c r="S51" s="98"/>
    </row>
    <row r="52" spans="1:19" s="106" customFormat="1" ht="15.75" customHeight="1">
      <c r="A52" s="39"/>
      <c r="B52" s="39"/>
      <c r="C52" s="99"/>
      <c r="D52" s="99"/>
      <c r="E52" s="99"/>
      <c r="F52" s="99"/>
      <c r="G52" s="99"/>
      <c r="H52" s="99"/>
      <c r="I52" s="100" t="s">
        <v>63</v>
      </c>
      <c r="J52" s="100"/>
      <c r="K52" s="101"/>
      <c r="L52" s="101"/>
      <c r="M52" s="102"/>
      <c r="N52" s="102"/>
      <c r="O52" s="102"/>
      <c r="P52" s="103"/>
      <c r="Q52" s="104"/>
      <c r="R52" s="104"/>
      <c r="S52" s="105"/>
    </row>
    <row r="53" spans="9:10" ht="7.5" customHeight="1">
      <c r="I53" s="100"/>
      <c r="J53" s="100"/>
    </row>
    <row r="54" spans="1:19" ht="17.25" customHeight="1">
      <c r="A54" s="197" t="s">
        <v>78</v>
      </c>
      <c r="B54" s="197"/>
      <c r="C54" s="197"/>
      <c r="D54" s="197"/>
      <c r="E54" s="197"/>
      <c r="F54" s="197"/>
      <c r="G54" s="197"/>
      <c r="H54" s="197"/>
      <c r="I54" s="197"/>
      <c r="J54" s="197"/>
      <c r="K54" s="197"/>
      <c r="L54" s="197"/>
      <c r="M54" s="197"/>
      <c r="N54" s="197"/>
      <c r="O54" s="197"/>
      <c r="P54" s="197"/>
      <c r="Q54" s="197"/>
      <c r="R54" s="197"/>
      <c r="S54" s="197"/>
    </row>
    <row r="55" spans="1:19" ht="17.25" customHeight="1">
      <c r="A55" s="197" t="s">
        <v>79</v>
      </c>
      <c r="B55" s="197"/>
      <c r="C55" s="197"/>
      <c r="D55" s="197"/>
      <c r="E55" s="197"/>
      <c r="F55" s="197"/>
      <c r="G55" s="197"/>
      <c r="H55" s="197"/>
      <c r="I55" s="197"/>
      <c r="J55" s="197"/>
      <c r="K55" s="197"/>
      <c r="L55" s="197"/>
      <c r="M55" s="197"/>
      <c r="N55" s="197"/>
      <c r="O55" s="197"/>
      <c r="P55" s="197"/>
      <c r="Q55" s="197"/>
      <c r="R55" s="197"/>
      <c r="S55" s="197"/>
    </row>
    <row r="56" spans="1:19" ht="17.25" customHeight="1">
      <c r="A56" s="198" t="s">
        <v>118</v>
      </c>
      <c r="B56" s="198"/>
      <c r="C56" s="198"/>
      <c r="D56" s="198"/>
      <c r="E56" s="198"/>
      <c r="F56" s="198"/>
      <c r="G56" s="198"/>
      <c r="H56" s="198"/>
      <c r="I56" s="198"/>
      <c r="J56" s="198"/>
      <c r="K56" s="198"/>
      <c r="L56" s="198"/>
      <c r="M56" s="198"/>
      <c r="N56" s="198"/>
      <c r="O56" s="198"/>
      <c r="P56" s="198"/>
      <c r="Q56" s="198"/>
      <c r="R56" s="198"/>
      <c r="S56" s="198"/>
    </row>
    <row r="57" spans="1:19" ht="17.25" customHeight="1">
      <c r="A57" s="199" t="s">
        <v>123</v>
      </c>
      <c r="B57" s="199"/>
      <c r="C57" s="199"/>
      <c r="D57" s="199"/>
      <c r="E57" s="199"/>
      <c r="F57" s="199"/>
      <c r="G57" s="199"/>
      <c r="H57" s="199"/>
      <c r="I57" s="199"/>
      <c r="J57" s="199"/>
      <c r="K57" s="199"/>
      <c r="L57" s="199"/>
      <c r="M57" s="199"/>
      <c r="N57" s="199"/>
      <c r="O57" s="199"/>
      <c r="P57" s="199"/>
      <c r="Q57" s="199"/>
      <c r="R57" s="199"/>
      <c r="S57" s="199"/>
    </row>
    <row r="58" spans="1:19" ht="17.25" customHeight="1">
      <c r="A58" s="199" t="s">
        <v>133</v>
      </c>
      <c r="B58" s="199"/>
      <c r="C58" s="199"/>
      <c r="D58" s="199"/>
      <c r="E58" s="199"/>
      <c r="F58" s="199"/>
      <c r="G58" s="199"/>
      <c r="H58" s="199"/>
      <c r="I58" s="199"/>
      <c r="J58" s="199"/>
      <c r="K58" s="199"/>
      <c r="L58" s="199"/>
      <c r="M58" s="199"/>
      <c r="N58" s="199"/>
      <c r="O58" s="199"/>
      <c r="P58" s="199"/>
      <c r="Q58" s="199"/>
      <c r="R58" s="199"/>
      <c r="S58" s="199"/>
    </row>
    <row r="59" spans="1:19" ht="17.25" customHeight="1">
      <c r="A59" s="198"/>
      <c r="B59" s="198"/>
      <c r="C59" s="198"/>
      <c r="D59" s="198"/>
      <c r="E59" s="198"/>
      <c r="F59" s="198"/>
      <c r="G59" s="198"/>
      <c r="H59" s="198"/>
      <c r="I59" s="198"/>
      <c r="J59" s="198"/>
      <c r="K59" s="198"/>
      <c r="L59" s="198"/>
      <c r="M59" s="198"/>
      <c r="N59" s="198"/>
      <c r="O59" s="198"/>
      <c r="P59" s="198"/>
      <c r="Q59" s="198"/>
      <c r="R59" s="198"/>
      <c r="S59" s="198"/>
    </row>
    <row r="60" spans="1:19" ht="17.25" customHeight="1">
      <c r="A60" s="222"/>
      <c r="B60" s="222"/>
      <c r="C60" s="222"/>
      <c r="D60" s="222"/>
      <c r="E60" s="222"/>
      <c r="F60" s="222"/>
      <c r="G60" s="222"/>
      <c r="H60" s="222"/>
      <c r="I60" s="222"/>
      <c r="J60" s="222"/>
      <c r="K60" s="222"/>
      <c r="L60" s="222"/>
      <c r="M60" s="222"/>
      <c r="N60" s="222"/>
      <c r="O60" s="222"/>
      <c r="P60" s="222"/>
      <c r="Q60" s="222"/>
      <c r="R60" s="222"/>
      <c r="S60" s="222"/>
    </row>
  </sheetData>
  <sheetProtection/>
  <mergeCells count="28">
    <mergeCell ref="A1:S1"/>
    <mergeCell ref="A2:S2"/>
    <mergeCell ref="A4:C4"/>
    <mergeCell ref="D4:Q4"/>
    <mergeCell ref="A5:C5"/>
    <mergeCell ref="A49:B49"/>
    <mergeCell ref="A47:B47"/>
    <mergeCell ref="D5:Q5"/>
    <mergeCell ref="D7:Q7"/>
    <mergeCell ref="A54:S54"/>
    <mergeCell ref="A48:B48"/>
    <mergeCell ref="Q50:R50"/>
    <mergeCell ref="A60:S60"/>
    <mergeCell ref="A56:S56"/>
    <mergeCell ref="A57:S57"/>
    <mergeCell ref="A58:S58"/>
    <mergeCell ref="A59:S59"/>
    <mergeCell ref="A55:S55"/>
    <mergeCell ref="A50:H50"/>
    <mergeCell ref="I50:M50"/>
    <mergeCell ref="A10:C10"/>
    <mergeCell ref="I10:L10"/>
    <mergeCell ref="A7:C7"/>
    <mergeCell ref="S14:S15"/>
    <mergeCell ref="A12:E12"/>
    <mergeCell ref="A14:B14"/>
    <mergeCell ref="C14:L14"/>
    <mergeCell ref="M14:R14"/>
  </mergeCells>
  <conditionalFormatting sqref="L47 Q47:S47 I51:J53 S48:S52 P50:P51 B16:B46 C16:C49 D47:K48 S16:S46 M47:P48 D49:R49 D16:Q46 I50">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K52:L52 I50:I51 J51">
      <formula1>"Yes,No"</formula1>
    </dataValidation>
    <dataValidation type="whole" operator="greaterThanOrEqual" allowBlank="1" showErrorMessage="1" imeMode="off" sqref="C16:K46 M16:P46 R16:R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dimension ref="A1:S59"/>
  <sheetViews>
    <sheetView zoomScalePageLayoutView="0" workbookViewId="0" topLeftCell="A37">
      <selection activeCell="T53" sqref="T53:T54"/>
    </sheetView>
  </sheetViews>
  <sheetFormatPr defaultColWidth="9.00390625" defaultRowHeight="13.5"/>
  <cols>
    <col min="1" max="1" width="7.50390625" style="40" customWidth="1"/>
    <col min="2" max="2" width="3.75390625" style="2" customWidth="1"/>
    <col min="3" max="3" width="7.125" style="2" customWidth="1"/>
    <col min="4" max="4" width="7.25390625" style="3" customWidth="1"/>
    <col min="5" max="19" width="7.25390625" style="2" customWidth="1"/>
    <col min="20" max="16384" width="9.00390625" style="1" customWidth="1"/>
  </cols>
  <sheetData>
    <row r="1" spans="1:19" ht="22.5" customHeight="1">
      <c r="A1" s="202" t="s">
        <v>66</v>
      </c>
      <c r="B1" s="202"/>
      <c r="C1" s="202"/>
      <c r="D1" s="202"/>
      <c r="E1" s="202"/>
      <c r="F1" s="202"/>
      <c r="G1" s="202"/>
      <c r="H1" s="202"/>
      <c r="I1" s="202"/>
      <c r="J1" s="202"/>
      <c r="K1" s="202"/>
      <c r="L1" s="202"/>
      <c r="M1" s="202"/>
      <c r="N1" s="202"/>
      <c r="O1" s="202"/>
      <c r="P1" s="202"/>
      <c r="Q1" s="202"/>
      <c r="R1" s="202"/>
      <c r="S1" s="202"/>
    </row>
    <row r="2" spans="1:19" ht="16.5" customHeight="1">
      <c r="A2" s="212" t="s">
        <v>113</v>
      </c>
      <c r="B2" s="212"/>
      <c r="C2" s="212"/>
      <c r="D2" s="212"/>
      <c r="E2" s="212"/>
      <c r="F2" s="212"/>
      <c r="G2" s="212"/>
      <c r="H2" s="212"/>
      <c r="I2" s="212"/>
      <c r="J2" s="212"/>
      <c r="K2" s="212"/>
      <c r="L2" s="212"/>
      <c r="M2" s="212"/>
      <c r="N2" s="212"/>
      <c r="O2" s="212"/>
      <c r="P2" s="212"/>
      <c r="Q2" s="212"/>
      <c r="R2" s="212"/>
      <c r="S2" s="212"/>
    </row>
    <row r="3" spans="1:19" s="33" customFormat="1" ht="7.5" customHeight="1">
      <c r="A3" s="31"/>
      <c r="B3" s="31"/>
      <c r="C3" s="31"/>
      <c r="D3" s="31"/>
      <c r="E3" s="31"/>
      <c r="F3" s="31"/>
      <c r="G3" s="31"/>
      <c r="H3" s="31"/>
      <c r="I3" s="31"/>
      <c r="J3" s="31"/>
      <c r="K3" s="31"/>
      <c r="L3" s="31"/>
      <c r="M3" s="31"/>
      <c r="N3" s="31"/>
      <c r="O3" s="32"/>
      <c r="P3" s="32"/>
      <c r="Q3" s="32"/>
      <c r="R3" s="32"/>
      <c r="S3" s="32"/>
    </row>
    <row r="4" spans="1:19" s="33" customFormat="1" ht="13.5">
      <c r="A4" s="190" t="s">
        <v>58</v>
      </c>
      <c r="B4" s="190"/>
      <c r="C4" s="190"/>
      <c r="D4" s="190">
        <f>'4月分'!D4</f>
        <v>0</v>
      </c>
      <c r="E4" s="190"/>
      <c r="F4" s="190"/>
      <c r="G4" s="190"/>
      <c r="H4" s="190"/>
      <c r="I4" s="190"/>
      <c r="J4" s="190"/>
      <c r="K4" s="190"/>
      <c r="L4" s="190"/>
      <c r="M4" s="190"/>
      <c r="N4" s="190"/>
      <c r="O4" s="190"/>
      <c r="P4" s="190"/>
      <c r="Q4" s="190"/>
      <c r="R4" s="32"/>
      <c r="S4" s="32"/>
    </row>
    <row r="5" spans="1:19" s="33" customFormat="1" ht="13.5">
      <c r="A5" s="190" t="s">
        <v>67</v>
      </c>
      <c r="B5" s="190"/>
      <c r="C5" s="190"/>
      <c r="D5" s="190">
        <f>'4月分'!D5</f>
        <v>0</v>
      </c>
      <c r="E5" s="190"/>
      <c r="F5" s="190"/>
      <c r="G5" s="190"/>
      <c r="H5" s="190"/>
      <c r="I5" s="190"/>
      <c r="J5" s="190"/>
      <c r="K5" s="190"/>
      <c r="L5" s="190"/>
      <c r="M5" s="190"/>
      <c r="N5" s="190"/>
      <c r="O5" s="190"/>
      <c r="P5" s="190"/>
      <c r="Q5" s="190"/>
      <c r="R5" s="32"/>
      <c r="S5" s="32"/>
    </row>
    <row r="6" spans="1:19" s="33" customFormat="1" ht="13.5">
      <c r="A6" s="34"/>
      <c r="B6" s="34"/>
      <c r="C6" s="34"/>
      <c r="D6" s="34"/>
      <c r="E6" s="34"/>
      <c r="F6" s="34"/>
      <c r="G6" s="34"/>
      <c r="H6" s="34"/>
      <c r="I6" s="34"/>
      <c r="J6" s="34"/>
      <c r="K6" s="34"/>
      <c r="L6" s="34"/>
      <c r="M6" s="34"/>
      <c r="N6" s="34"/>
      <c r="O6" s="32"/>
      <c r="P6" s="32"/>
      <c r="Q6" s="32"/>
      <c r="R6" s="32"/>
      <c r="S6" s="32"/>
    </row>
    <row r="7" spans="1:19" s="33" customFormat="1" ht="13.5">
      <c r="A7" s="261" t="s">
        <v>114</v>
      </c>
      <c r="B7" s="262"/>
      <c r="C7" s="263"/>
      <c r="D7" s="208" t="s">
        <v>90</v>
      </c>
      <c r="E7" s="208"/>
      <c r="F7" s="208"/>
      <c r="G7" s="208"/>
      <c r="H7" s="208"/>
      <c r="I7" s="208"/>
      <c r="J7" s="208"/>
      <c r="K7" s="208"/>
      <c r="L7" s="208"/>
      <c r="M7" s="208"/>
      <c r="N7" s="208"/>
      <c r="O7" s="208"/>
      <c r="P7" s="208"/>
      <c r="Q7" s="208"/>
      <c r="R7" s="32"/>
      <c r="S7" s="32"/>
    </row>
    <row r="8" spans="1:19" s="33" customFormat="1" ht="13.5">
      <c r="A8" s="38"/>
      <c r="B8" s="38"/>
      <c r="C8" s="38"/>
      <c r="D8" s="144"/>
      <c r="E8" s="144"/>
      <c r="F8" s="144"/>
      <c r="G8" s="144"/>
      <c r="H8" s="144"/>
      <c r="I8" s="144"/>
      <c r="J8" s="144"/>
      <c r="K8" s="144"/>
      <c r="L8" s="144"/>
      <c r="M8" s="144"/>
      <c r="N8" s="144"/>
      <c r="O8" s="144"/>
      <c r="P8" s="144"/>
      <c r="Q8" s="144"/>
      <c r="R8" s="32"/>
      <c r="S8" s="32"/>
    </row>
    <row r="9" spans="1:19" s="33" customFormat="1" ht="13.5">
      <c r="A9" s="34"/>
      <c r="B9" s="32"/>
      <c r="C9" s="32"/>
      <c r="D9" s="32"/>
      <c r="E9" s="32"/>
      <c r="F9" s="32"/>
      <c r="G9" s="32"/>
      <c r="H9" s="32"/>
      <c r="I9" s="32"/>
      <c r="J9" s="32"/>
      <c r="K9" s="32"/>
      <c r="L9" s="32"/>
      <c r="M9" s="32"/>
      <c r="N9" s="32"/>
      <c r="O9" s="32"/>
      <c r="P9" s="32"/>
      <c r="Q9" s="32"/>
      <c r="R9" s="32"/>
      <c r="S9" s="32"/>
    </row>
    <row r="10" spans="1:19" s="33" customFormat="1" ht="13.5">
      <c r="A10" s="190" t="s">
        <v>68</v>
      </c>
      <c r="B10" s="190"/>
      <c r="C10" s="190"/>
      <c r="D10" s="140"/>
      <c r="E10" s="36" t="s">
        <v>49</v>
      </c>
      <c r="F10" s="144"/>
      <c r="G10" s="32"/>
      <c r="H10" s="32"/>
      <c r="I10" s="190" t="s">
        <v>69</v>
      </c>
      <c r="J10" s="190"/>
      <c r="K10" s="190"/>
      <c r="L10" s="190"/>
      <c r="M10" s="141"/>
      <c r="N10" s="150"/>
      <c r="O10" s="36" t="s">
        <v>0</v>
      </c>
      <c r="P10" s="32"/>
      <c r="Q10" s="32"/>
      <c r="R10" s="32"/>
      <c r="S10" s="32"/>
    </row>
    <row r="11" spans="1:19" s="33" customFormat="1" ht="14.25" thickBot="1">
      <c r="A11" s="38"/>
      <c r="B11" s="38"/>
      <c r="C11" s="38"/>
      <c r="D11" s="39"/>
      <c r="E11" s="39"/>
      <c r="F11" s="39"/>
      <c r="G11" s="32"/>
      <c r="H11" s="32"/>
      <c r="I11" s="32"/>
      <c r="J11" s="32"/>
      <c r="K11" s="32"/>
      <c r="L11" s="32"/>
      <c r="M11" s="32"/>
      <c r="N11" s="32"/>
      <c r="O11" s="32"/>
      <c r="P11" s="32"/>
      <c r="Q11" s="32"/>
      <c r="R11" s="32"/>
      <c r="S11" s="32"/>
    </row>
    <row r="12" spans="1:19" s="33" customFormat="1" ht="14.25" thickBot="1">
      <c r="A12" s="267" t="s">
        <v>106</v>
      </c>
      <c r="B12" s="268"/>
      <c r="C12" s="268"/>
      <c r="D12" s="268"/>
      <c r="E12" s="269"/>
      <c r="F12" s="146"/>
      <c r="G12" s="39"/>
      <c r="H12" s="39"/>
      <c r="I12" s="32"/>
      <c r="J12" s="32"/>
      <c r="K12" s="32"/>
      <c r="L12" s="32"/>
      <c r="M12" s="32"/>
      <c r="N12" s="32"/>
      <c r="O12" s="32"/>
      <c r="P12" s="32"/>
      <c r="Q12" s="32"/>
      <c r="R12" s="32"/>
      <c r="S12" s="32"/>
    </row>
    <row r="13" spans="1:19" s="33" customFormat="1" ht="7.5" customHeight="1" thickBot="1">
      <c r="A13" s="40"/>
      <c r="B13" s="2"/>
      <c r="C13" s="2"/>
      <c r="D13" s="3"/>
      <c r="E13" s="2"/>
      <c r="F13" s="2"/>
      <c r="G13" s="2"/>
      <c r="H13" s="2"/>
      <c r="I13" s="2"/>
      <c r="J13" s="2"/>
      <c r="K13" s="2"/>
      <c r="L13" s="2"/>
      <c r="M13" s="2"/>
      <c r="N13" s="2"/>
      <c r="O13" s="2"/>
      <c r="P13" s="2"/>
      <c r="Q13" s="2"/>
      <c r="R13" s="2"/>
      <c r="S13" s="2"/>
    </row>
    <row r="14" spans="1:19" s="5" customFormat="1" ht="15" customHeight="1">
      <c r="A14" s="203"/>
      <c r="B14" s="204"/>
      <c r="C14" s="205" t="s">
        <v>71</v>
      </c>
      <c r="D14" s="206"/>
      <c r="E14" s="206"/>
      <c r="F14" s="206"/>
      <c r="G14" s="206"/>
      <c r="H14" s="206"/>
      <c r="I14" s="206"/>
      <c r="J14" s="206"/>
      <c r="K14" s="206"/>
      <c r="L14" s="207"/>
      <c r="M14" s="217" t="s">
        <v>72</v>
      </c>
      <c r="N14" s="218"/>
      <c r="O14" s="219"/>
      <c r="P14" s="219"/>
      <c r="Q14" s="219"/>
      <c r="R14" s="219"/>
      <c r="S14" s="220" t="s">
        <v>2</v>
      </c>
    </row>
    <row r="15" spans="1:19" s="5" customFormat="1" ht="52.5" customHeight="1" thickBot="1">
      <c r="A15" s="41" t="s">
        <v>73</v>
      </c>
      <c r="B15" s="42" t="s">
        <v>34</v>
      </c>
      <c r="C15" s="43" t="s">
        <v>128</v>
      </c>
      <c r="D15" s="44" t="s">
        <v>1</v>
      </c>
      <c r="E15" s="44" t="s">
        <v>94</v>
      </c>
      <c r="F15" s="44" t="s">
        <v>95</v>
      </c>
      <c r="G15" s="44" t="s">
        <v>96</v>
      </c>
      <c r="H15" s="44" t="s">
        <v>97</v>
      </c>
      <c r="I15" s="44" t="s">
        <v>98</v>
      </c>
      <c r="J15" s="44" t="s">
        <v>99</v>
      </c>
      <c r="K15" s="45" t="s">
        <v>87</v>
      </c>
      <c r="L15" s="46" t="s">
        <v>74</v>
      </c>
      <c r="M15" s="165" t="s">
        <v>115</v>
      </c>
      <c r="N15" s="162" t="s">
        <v>126</v>
      </c>
      <c r="O15" s="45" t="s">
        <v>116</v>
      </c>
      <c r="P15" s="47" t="s">
        <v>127</v>
      </c>
      <c r="Q15" s="48" t="s">
        <v>74</v>
      </c>
      <c r="R15" s="44" t="s">
        <v>117</v>
      </c>
      <c r="S15" s="221"/>
    </row>
    <row r="16" spans="1:19" ht="15.75" customHeight="1">
      <c r="A16" s="49" t="s">
        <v>3</v>
      </c>
      <c r="B16" s="138"/>
      <c r="C16" s="129"/>
      <c r="D16" s="129"/>
      <c r="E16" s="129"/>
      <c r="F16" s="129"/>
      <c r="G16" s="129"/>
      <c r="H16" s="129"/>
      <c r="I16" s="129"/>
      <c r="J16" s="129"/>
      <c r="K16" s="129"/>
      <c r="L16" s="147">
        <f>IF(C16+D16+E16+F16+G16+H16+I16+J16+K16=0,"",C16+D16+E16+F16+G16+H16+I16+J16+K16)</f>
      </c>
      <c r="M16" s="153"/>
      <c r="N16" s="151"/>
      <c r="O16" s="129"/>
      <c r="P16" s="134"/>
      <c r="Q16" s="56">
        <f>IF(M16+N16+O16+P16=0,"",M16+N16+O16+P16)</f>
      </c>
      <c r="R16" s="136"/>
      <c r="S16" s="58">
        <f>IF(C16+D16+E16+F16+G16+H16+I16+J16+K16+M16+N16+O16+P16=0,"",C16+D16+E16+F16+G16+H16+I16+J16+K16+M16+N16+O16+P16)</f>
      </c>
    </row>
    <row r="17" spans="1:19" ht="15.75" customHeight="1">
      <c r="A17" s="59" t="s">
        <v>4</v>
      </c>
      <c r="B17" s="139"/>
      <c r="C17" s="130"/>
      <c r="D17" s="130"/>
      <c r="E17" s="130"/>
      <c r="F17" s="130"/>
      <c r="G17" s="130"/>
      <c r="H17" s="130"/>
      <c r="I17" s="130"/>
      <c r="J17" s="130"/>
      <c r="K17" s="130"/>
      <c r="L17" s="63">
        <f aca="true" t="shared" si="0" ref="L17:L45">IF(C17+D17+E17+F17+G17+H17+I17+J17+K17=0,"",C17+D17+E17+F17+G17+H17+I17+J17+K17)</f>
      </c>
      <c r="M17" s="154"/>
      <c r="N17" s="152"/>
      <c r="O17" s="130"/>
      <c r="P17" s="135"/>
      <c r="Q17" s="66">
        <f aca="true" t="shared" si="1" ref="Q17:Q45">IF(M17+N17+O17+P17=0,"",M17+N17+O17+P17)</f>
      </c>
      <c r="R17" s="132"/>
      <c r="S17" s="58">
        <f aca="true" t="shared" si="2" ref="S17:S45">IF(C17+D17+E17+F17+G17+H17+I17+J17+K17+M17+N17+O17+P17=0,"",C17+D17+E17+F17+G17+H17+I17+J17+K17+M17+N17+O17+P17)</f>
      </c>
    </row>
    <row r="18" spans="1:19" ht="15.75" customHeight="1">
      <c r="A18" s="68" t="s">
        <v>5</v>
      </c>
      <c r="B18" s="139"/>
      <c r="C18" s="131"/>
      <c r="D18" s="132"/>
      <c r="E18" s="132"/>
      <c r="F18" s="132"/>
      <c r="G18" s="132"/>
      <c r="H18" s="132"/>
      <c r="I18" s="132"/>
      <c r="J18" s="132"/>
      <c r="K18" s="130"/>
      <c r="L18" s="63">
        <f>IF(C18+D18+E18+F18+G18+H18+I18+J18+K18=0,"",C18+D18+E18+F18+G18+H18+I18+J18+K18)</f>
      </c>
      <c r="M18" s="154"/>
      <c r="N18" s="152"/>
      <c r="O18" s="130"/>
      <c r="P18" s="135"/>
      <c r="Q18" s="111">
        <f>IF(M18+N18+O18+P18=0,"",M18+N18+O18+P18)</f>
      </c>
      <c r="R18" s="132"/>
      <c r="S18" s="58">
        <f t="shared" si="2"/>
      </c>
    </row>
    <row r="19" spans="1:19" ht="15.75" customHeight="1">
      <c r="A19" s="59" t="s">
        <v>6</v>
      </c>
      <c r="B19" s="139"/>
      <c r="C19" s="131"/>
      <c r="D19" s="132"/>
      <c r="E19" s="132"/>
      <c r="F19" s="132"/>
      <c r="G19" s="132"/>
      <c r="H19" s="132"/>
      <c r="I19" s="132"/>
      <c r="J19" s="132"/>
      <c r="K19" s="130"/>
      <c r="L19" s="63">
        <f t="shared" si="0"/>
      </c>
      <c r="M19" s="154"/>
      <c r="N19" s="152"/>
      <c r="O19" s="130"/>
      <c r="P19" s="135"/>
      <c r="Q19" s="111">
        <f t="shared" si="1"/>
      </c>
      <c r="R19" s="132"/>
      <c r="S19" s="58">
        <f t="shared" si="2"/>
      </c>
    </row>
    <row r="20" spans="1:19" ht="15.75" customHeight="1">
      <c r="A20" s="68" t="s">
        <v>7</v>
      </c>
      <c r="B20" s="139"/>
      <c r="C20" s="131"/>
      <c r="D20" s="132"/>
      <c r="E20" s="132"/>
      <c r="F20" s="132"/>
      <c r="G20" s="132"/>
      <c r="H20" s="132"/>
      <c r="I20" s="132"/>
      <c r="J20" s="132"/>
      <c r="K20" s="130"/>
      <c r="L20" s="63">
        <f t="shared" si="0"/>
      </c>
      <c r="M20" s="154"/>
      <c r="N20" s="152"/>
      <c r="O20" s="130"/>
      <c r="P20" s="135"/>
      <c r="Q20" s="111">
        <f t="shared" si="1"/>
      </c>
      <c r="R20" s="132"/>
      <c r="S20" s="58">
        <f t="shared" si="2"/>
      </c>
    </row>
    <row r="21" spans="1:19" ht="15.75" customHeight="1">
      <c r="A21" s="59" t="s">
        <v>8</v>
      </c>
      <c r="B21" s="139"/>
      <c r="C21" s="131"/>
      <c r="D21" s="132"/>
      <c r="E21" s="132"/>
      <c r="F21" s="132"/>
      <c r="G21" s="132"/>
      <c r="H21" s="132"/>
      <c r="I21" s="132"/>
      <c r="J21" s="132"/>
      <c r="K21" s="130"/>
      <c r="L21" s="63">
        <f t="shared" si="0"/>
      </c>
      <c r="M21" s="154"/>
      <c r="N21" s="152"/>
      <c r="O21" s="130"/>
      <c r="P21" s="135"/>
      <c r="Q21" s="111">
        <f t="shared" si="1"/>
      </c>
      <c r="R21" s="132"/>
      <c r="S21" s="58">
        <f t="shared" si="2"/>
      </c>
    </row>
    <row r="22" spans="1:19" ht="15.75" customHeight="1">
      <c r="A22" s="68" t="s">
        <v>9</v>
      </c>
      <c r="B22" s="139"/>
      <c r="C22" s="131"/>
      <c r="D22" s="132"/>
      <c r="E22" s="132"/>
      <c r="F22" s="132"/>
      <c r="G22" s="132"/>
      <c r="H22" s="132"/>
      <c r="I22" s="132"/>
      <c r="J22" s="132"/>
      <c r="K22" s="130"/>
      <c r="L22" s="63">
        <f t="shared" si="0"/>
      </c>
      <c r="M22" s="154"/>
      <c r="N22" s="152"/>
      <c r="O22" s="130"/>
      <c r="P22" s="135"/>
      <c r="Q22" s="111">
        <f t="shared" si="1"/>
      </c>
      <c r="R22" s="132"/>
      <c r="S22" s="58">
        <f t="shared" si="2"/>
      </c>
    </row>
    <row r="23" spans="1:19" ht="15.75" customHeight="1">
      <c r="A23" s="59" t="s">
        <v>10</v>
      </c>
      <c r="B23" s="139"/>
      <c r="C23" s="131"/>
      <c r="D23" s="132"/>
      <c r="E23" s="132"/>
      <c r="F23" s="132"/>
      <c r="G23" s="132"/>
      <c r="H23" s="132"/>
      <c r="I23" s="132"/>
      <c r="J23" s="132"/>
      <c r="K23" s="130"/>
      <c r="L23" s="63">
        <f t="shared" si="0"/>
      </c>
      <c r="M23" s="154"/>
      <c r="N23" s="152"/>
      <c r="O23" s="130"/>
      <c r="P23" s="135"/>
      <c r="Q23" s="111">
        <f t="shared" si="1"/>
      </c>
      <c r="R23" s="132"/>
      <c r="S23" s="58">
        <f t="shared" si="2"/>
      </c>
    </row>
    <row r="24" spans="1:19" ht="15.75" customHeight="1">
      <c r="A24" s="68" t="s">
        <v>11</v>
      </c>
      <c r="B24" s="139"/>
      <c r="C24" s="131"/>
      <c r="D24" s="132"/>
      <c r="E24" s="132"/>
      <c r="F24" s="132"/>
      <c r="G24" s="132"/>
      <c r="H24" s="132"/>
      <c r="I24" s="132"/>
      <c r="J24" s="132"/>
      <c r="K24" s="130"/>
      <c r="L24" s="63">
        <f t="shared" si="0"/>
      </c>
      <c r="M24" s="154"/>
      <c r="N24" s="152"/>
      <c r="O24" s="130"/>
      <c r="P24" s="135"/>
      <c r="Q24" s="111">
        <f t="shared" si="1"/>
      </c>
      <c r="R24" s="132"/>
      <c r="S24" s="58">
        <f t="shared" si="2"/>
      </c>
    </row>
    <row r="25" spans="1:19" ht="15.75" customHeight="1">
      <c r="A25" s="59" t="s">
        <v>12</v>
      </c>
      <c r="B25" s="139"/>
      <c r="C25" s="131"/>
      <c r="D25" s="132"/>
      <c r="E25" s="132"/>
      <c r="F25" s="132"/>
      <c r="G25" s="132"/>
      <c r="H25" s="132"/>
      <c r="I25" s="132"/>
      <c r="J25" s="132"/>
      <c r="K25" s="130"/>
      <c r="L25" s="63">
        <f t="shared" si="0"/>
      </c>
      <c r="M25" s="154"/>
      <c r="N25" s="152"/>
      <c r="O25" s="130"/>
      <c r="P25" s="135"/>
      <c r="Q25" s="111">
        <f t="shared" si="1"/>
      </c>
      <c r="R25" s="132"/>
      <c r="S25" s="58">
        <f t="shared" si="2"/>
      </c>
    </row>
    <row r="26" spans="1:19" ht="15.75" customHeight="1">
      <c r="A26" s="68" t="s">
        <v>13</v>
      </c>
      <c r="B26" s="139"/>
      <c r="C26" s="131"/>
      <c r="D26" s="132"/>
      <c r="E26" s="132"/>
      <c r="F26" s="132"/>
      <c r="G26" s="132"/>
      <c r="H26" s="132"/>
      <c r="I26" s="132"/>
      <c r="J26" s="132"/>
      <c r="K26" s="130"/>
      <c r="L26" s="63">
        <f t="shared" si="0"/>
      </c>
      <c r="M26" s="154"/>
      <c r="N26" s="152"/>
      <c r="O26" s="130"/>
      <c r="P26" s="135"/>
      <c r="Q26" s="111">
        <f t="shared" si="1"/>
      </c>
      <c r="R26" s="132"/>
      <c r="S26" s="58">
        <f t="shared" si="2"/>
      </c>
    </row>
    <row r="27" spans="1:19" ht="15.75" customHeight="1">
      <c r="A27" s="59" t="s">
        <v>14</v>
      </c>
      <c r="B27" s="139"/>
      <c r="C27" s="131"/>
      <c r="D27" s="132"/>
      <c r="E27" s="132"/>
      <c r="F27" s="132"/>
      <c r="G27" s="132"/>
      <c r="H27" s="132"/>
      <c r="I27" s="132"/>
      <c r="J27" s="132"/>
      <c r="K27" s="130"/>
      <c r="L27" s="63">
        <f t="shared" si="0"/>
      </c>
      <c r="M27" s="154"/>
      <c r="N27" s="152"/>
      <c r="O27" s="130"/>
      <c r="P27" s="135"/>
      <c r="Q27" s="111">
        <f t="shared" si="1"/>
      </c>
      <c r="R27" s="132"/>
      <c r="S27" s="58">
        <f t="shared" si="2"/>
      </c>
    </row>
    <row r="28" spans="1:19" ht="15.75" customHeight="1">
      <c r="A28" s="68" t="s">
        <v>15</v>
      </c>
      <c r="B28" s="139"/>
      <c r="C28" s="131"/>
      <c r="D28" s="132"/>
      <c r="E28" s="132"/>
      <c r="F28" s="132"/>
      <c r="G28" s="132"/>
      <c r="H28" s="132"/>
      <c r="I28" s="132"/>
      <c r="J28" s="132"/>
      <c r="K28" s="130"/>
      <c r="L28" s="63">
        <f t="shared" si="0"/>
      </c>
      <c r="M28" s="154"/>
      <c r="N28" s="152"/>
      <c r="O28" s="130"/>
      <c r="P28" s="135"/>
      <c r="Q28" s="66">
        <f t="shared" si="1"/>
      </c>
      <c r="R28" s="132"/>
      <c r="S28" s="58">
        <f t="shared" si="2"/>
      </c>
    </row>
    <row r="29" spans="1:19" ht="15.75" customHeight="1">
      <c r="A29" s="59" t="s">
        <v>16</v>
      </c>
      <c r="B29" s="139"/>
      <c r="C29" s="131"/>
      <c r="D29" s="132"/>
      <c r="E29" s="132"/>
      <c r="F29" s="132"/>
      <c r="G29" s="132"/>
      <c r="H29" s="132"/>
      <c r="I29" s="132"/>
      <c r="J29" s="132"/>
      <c r="K29" s="130"/>
      <c r="L29" s="63">
        <f t="shared" si="0"/>
      </c>
      <c r="M29" s="154"/>
      <c r="N29" s="152"/>
      <c r="O29" s="130"/>
      <c r="P29" s="135"/>
      <c r="Q29" s="75">
        <f t="shared" si="1"/>
      </c>
      <c r="R29" s="132"/>
      <c r="S29" s="58">
        <f t="shared" si="2"/>
      </c>
    </row>
    <row r="30" spans="1:19" ht="15.75" customHeight="1">
      <c r="A30" s="68" t="s">
        <v>17</v>
      </c>
      <c r="B30" s="139"/>
      <c r="C30" s="131"/>
      <c r="D30" s="132"/>
      <c r="E30" s="132"/>
      <c r="F30" s="132"/>
      <c r="G30" s="132"/>
      <c r="H30" s="132"/>
      <c r="I30" s="132"/>
      <c r="J30" s="132"/>
      <c r="K30" s="130"/>
      <c r="L30" s="63">
        <f t="shared" si="0"/>
      </c>
      <c r="M30" s="154"/>
      <c r="N30" s="152"/>
      <c r="O30" s="130"/>
      <c r="P30" s="135"/>
      <c r="Q30" s="111">
        <f t="shared" si="1"/>
      </c>
      <c r="R30" s="132"/>
      <c r="S30" s="58">
        <f t="shared" si="2"/>
      </c>
    </row>
    <row r="31" spans="1:19" ht="15.75" customHeight="1">
      <c r="A31" s="59" t="s">
        <v>18</v>
      </c>
      <c r="B31" s="139"/>
      <c r="C31" s="131"/>
      <c r="D31" s="132"/>
      <c r="E31" s="132"/>
      <c r="F31" s="132"/>
      <c r="G31" s="132"/>
      <c r="H31" s="132"/>
      <c r="I31" s="132"/>
      <c r="J31" s="132"/>
      <c r="K31" s="130"/>
      <c r="L31" s="63">
        <f t="shared" si="0"/>
      </c>
      <c r="M31" s="154"/>
      <c r="N31" s="152"/>
      <c r="O31" s="130"/>
      <c r="P31" s="135"/>
      <c r="Q31" s="111">
        <f t="shared" si="1"/>
      </c>
      <c r="R31" s="132"/>
      <c r="S31" s="58">
        <f t="shared" si="2"/>
      </c>
    </row>
    <row r="32" spans="1:19" ht="15.75" customHeight="1">
      <c r="A32" s="68" t="s">
        <v>19</v>
      </c>
      <c r="B32" s="139"/>
      <c r="C32" s="131"/>
      <c r="D32" s="132"/>
      <c r="E32" s="132"/>
      <c r="F32" s="132"/>
      <c r="G32" s="132"/>
      <c r="H32" s="132"/>
      <c r="I32" s="132"/>
      <c r="J32" s="132"/>
      <c r="K32" s="130"/>
      <c r="L32" s="63">
        <f t="shared" si="0"/>
      </c>
      <c r="M32" s="154"/>
      <c r="N32" s="152"/>
      <c r="O32" s="130"/>
      <c r="P32" s="135"/>
      <c r="Q32" s="111">
        <f t="shared" si="1"/>
      </c>
      <c r="R32" s="132"/>
      <c r="S32" s="58">
        <f t="shared" si="2"/>
      </c>
    </row>
    <row r="33" spans="1:19" ht="15.75" customHeight="1">
      <c r="A33" s="59" t="s">
        <v>20</v>
      </c>
      <c r="B33" s="139"/>
      <c r="C33" s="131"/>
      <c r="D33" s="132"/>
      <c r="E33" s="132"/>
      <c r="F33" s="132"/>
      <c r="G33" s="132"/>
      <c r="H33" s="132"/>
      <c r="I33" s="132"/>
      <c r="J33" s="132"/>
      <c r="K33" s="130"/>
      <c r="L33" s="63">
        <f t="shared" si="0"/>
      </c>
      <c r="M33" s="154"/>
      <c r="N33" s="152"/>
      <c r="O33" s="130"/>
      <c r="P33" s="135"/>
      <c r="Q33" s="111">
        <f t="shared" si="1"/>
      </c>
      <c r="R33" s="132"/>
      <c r="S33" s="58">
        <f t="shared" si="2"/>
      </c>
    </row>
    <row r="34" spans="1:19" ht="15.75" customHeight="1">
      <c r="A34" s="68" t="s">
        <v>21</v>
      </c>
      <c r="B34" s="139"/>
      <c r="C34" s="131"/>
      <c r="D34" s="132"/>
      <c r="E34" s="132"/>
      <c r="F34" s="132"/>
      <c r="G34" s="132"/>
      <c r="H34" s="132"/>
      <c r="I34" s="132"/>
      <c r="J34" s="132"/>
      <c r="K34" s="130"/>
      <c r="L34" s="63">
        <f t="shared" si="0"/>
      </c>
      <c r="M34" s="154"/>
      <c r="N34" s="152"/>
      <c r="O34" s="130"/>
      <c r="P34" s="135"/>
      <c r="Q34" s="111">
        <f t="shared" si="1"/>
      </c>
      <c r="R34" s="132"/>
      <c r="S34" s="58">
        <f t="shared" si="2"/>
      </c>
    </row>
    <row r="35" spans="1:19" ht="15.75" customHeight="1">
      <c r="A35" s="59" t="s">
        <v>22</v>
      </c>
      <c r="B35" s="139"/>
      <c r="C35" s="131"/>
      <c r="D35" s="132"/>
      <c r="E35" s="132"/>
      <c r="F35" s="132"/>
      <c r="G35" s="132"/>
      <c r="H35" s="132"/>
      <c r="I35" s="132"/>
      <c r="J35" s="132"/>
      <c r="K35" s="130"/>
      <c r="L35" s="63">
        <f t="shared" si="0"/>
      </c>
      <c r="M35" s="154"/>
      <c r="N35" s="152"/>
      <c r="O35" s="130"/>
      <c r="P35" s="135"/>
      <c r="Q35" s="111">
        <f t="shared" si="1"/>
      </c>
      <c r="R35" s="132"/>
      <c r="S35" s="58">
        <f t="shared" si="2"/>
      </c>
    </row>
    <row r="36" spans="1:19" ht="15.75" customHeight="1">
      <c r="A36" s="68" t="s">
        <v>23</v>
      </c>
      <c r="B36" s="139"/>
      <c r="C36" s="131"/>
      <c r="D36" s="132"/>
      <c r="E36" s="132"/>
      <c r="F36" s="132"/>
      <c r="G36" s="132"/>
      <c r="H36" s="132"/>
      <c r="I36" s="132"/>
      <c r="J36" s="132"/>
      <c r="K36" s="130"/>
      <c r="L36" s="63">
        <f t="shared" si="0"/>
      </c>
      <c r="M36" s="154"/>
      <c r="N36" s="152"/>
      <c r="O36" s="130"/>
      <c r="P36" s="135"/>
      <c r="Q36" s="111">
        <f t="shared" si="1"/>
      </c>
      <c r="R36" s="132"/>
      <c r="S36" s="58">
        <f t="shared" si="2"/>
      </c>
    </row>
    <row r="37" spans="1:19" ht="15.75" customHeight="1">
      <c r="A37" s="59" t="s">
        <v>24</v>
      </c>
      <c r="B37" s="139"/>
      <c r="C37" s="131"/>
      <c r="D37" s="132"/>
      <c r="E37" s="132"/>
      <c r="F37" s="132"/>
      <c r="G37" s="132"/>
      <c r="H37" s="132"/>
      <c r="I37" s="132"/>
      <c r="J37" s="132"/>
      <c r="K37" s="130"/>
      <c r="L37" s="63">
        <f t="shared" si="0"/>
      </c>
      <c r="M37" s="154"/>
      <c r="N37" s="152"/>
      <c r="O37" s="130"/>
      <c r="P37" s="135"/>
      <c r="Q37" s="111">
        <f t="shared" si="1"/>
      </c>
      <c r="R37" s="132"/>
      <c r="S37" s="58">
        <f t="shared" si="2"/>
      </c>
    </row>
    <row r="38" spans="1:19" ht="15.75" customHeight="1">
      <c r="A38" s="68" t="s">
        <v>25</v>
      </c>
      <c r="B38" s="139"/>
      <c r="C38" s="131"/>
      <c r="D38" s="132"/>
      <c r="E38" s="132"/>
      <c r="F38" s="132"/>
      <c r="G38" s="132"/>
      <c r="H38" s="132"/>
      <c r="I38" s="132"/>
      <c r="J38" s="132"/>
      <c r="K38" s="130"/>
      <c r="L38" s="63">
        <f t="shared" si="0"/>
      </c>
      <c r="M38" s="154"/>
      <c r="N38" s="152"/>
      <c r="O38" s="130"/>
      <c r="P38" s="135"/>
      <c r="Q38" s="66">
        <f t="shared" si="1"/>
      </c>
      <c r="R38" s="132"/>
      <c r="S38" s="58">
        <f t="shared" si="2"/>
      </c>
    </row>
    <row r="39" spans="1:19" ht="15.75" customHeight="1">
      <c r="A39" s="59" t="s">
        <v>26</v>
      </c>
      <c r="B39" s="139"/>
      <c r="C39" s="131"/>
      <c r="D39" s="132"/>
      <c r="E39" s="132"/>
      <c r="F39" s="132"/>
      <c r="G39" s="132"/>
      <c r="H39" s="132"/>
      <c r="I39" s="132"/>
      <c r="J39" s="132"/>
      <c r="K39" s="130"/>
      <c r="L39" s="63">
        <f t="shared" si="0"/>
      </c>
      <c r="M39" s="154"/>
      <c r="N39" s="152"/>
      <c r="O39" s="130"/>
      <c r="P39" s="135"/>
      <c r="Q39" s="75">
        <f t="shared" si="1"/>
      </c>
      <c r="R39" s="132"/>
      <c r="S39" s="58">
        <f t="shared" si="2"/>
      </c>
    </row>
    <row r="40" spans="1:19" ht="15.75" customHeight="1">
      <c r="A40" s="68" t="s">
        <v>27</v>
      </c>
      <c r="B40" s="139"/>
      <c r="C40" s="131"/>
      <c r="D40" s="132"/>
      <c r="E40" s="132"/>
      <c r="F40" s="132"/>
      <c r="G40" s="132"/>
      <c r="H40" s="132"/>
      <c r="I40" s="132"/>
      <c r="J40" s="132"/>
      <c r="K40" s="130"/>
      <c r="L40" s="63">
        <f t="shared" si="0"/>
      </c>
      <c r="M40" s="154"/>
      <c r="N40" s="152"/>
      <c r="O40" s="130"/>
      <c r="P40" s="135"/>
      <c r="Q40" s="111">
        <f t="shared" si="1"/>
      </c>
      <c r="R40" s="132"/>
      <c r="S40" s="58">
        <f t="shared" si="2"/>
      </c>
    </row>
    <row r="41" spans="1:19" ht="15.75" customHeight="1">
      <c r="A41" s="59" t="s">
        <v>28</v>
      </c>
      <c r="B41" s="139"/>
      <c r="C41" s="131"/>
      <c r="D41" s="132"/>
      <c r="E41" s="132"/>
      <c r="F41" s="132"/>
      <c r="G41" s="132"/>
      <c r="H41" s="132"/>
      <c r="I41" s="132"/>
      <c r="J41" s="132"/>
      <c r="K41" s="130"/>
      <c r="L41" s="63">
        <f t="shared" si="0"/>
      </c>
      <c r="M41" s="154"/>
      <c r="N41" s="152"/>
      <c r="O41" s="130"/>
      <c r="P41" s="135"/>
      <c r="Q41" s="111">
        <f t="shared" si="1"/>
      </c>
      <c r="R41" s="132"/>
      <c r="S41" s="58">
        <f t="shared" si="2"/>
      </c>
    </row>
    <row r="42" spans="1:19" ht="15.75" customHeight="1">
      <c r="A42" s="68" t="s">
        <v>29</v>
      </c>
      <c r="B42" s="139"/>
      <c r="C42" s="131"/>
      <c r="D42" s="132"/>
      <c r="E42" s="132"/>
      <c r="F42" s="132"/>
      <c r="G42" s="132"/>
      <c r="H42" s="132"/>
      <c r="I42" s="132"/>
      <c r="J42" s="132"/>
      <c r="K42" s="130"/>
      <c r="L42" s="63">
        <f t="shared" si="0"/>
      </c>
      <c r="M42" s="154"/>
      <c r="N42" s="152"/>
      <c r="O42" s="130"/>
      <c r="P42" s="135"/>
      <c r="Q42" s="111">
        <f t="shared" si="1"/>
      </c>
      <c r="R42" s="132"/>
      <c r="S42" s="58">
        <f t="shared" si="2"/>
      </c>
    </row>
    <row r="43" spans="1:19" ht="15.75" customHeight="1">
      <c r="A43" s="59" t="s">
        <v>30</v>
      </c>
      <c r="B43" s="139"/>
      <c r="C43" s="131"/>
      <c r="D43" s="132"/>
      <c r="E43" s="132"/>
      <c r="F43" s="132"/>
      <c r="G43" s="132"/>
      <c r="H43" s="132"/>
      <c r="I43" s="132"/>
      <c r="J43" s="132"/>
      <c r="K43" s="130"/>
      <c r="L43" s="63">
        <f t="shared" si="0"/>
      </c>
      <c r="M43" s="154"/>
      <c r="N43" s="152"/>
      <c r="O43" s="130"/>
      <c r="P43" s="135"/>
      <c r="Q43" s="111">
        <f t="shared" si="1"/>
      </c>
      <c r="R43" s="132"/>
      <c r="S43" s="58">
        <f>IF(C43+D43+E43+F43+G43+H43+I43+J43+K43+M43+N43+O43+P43=0,"",C43+D43+E43+F43+G43+H43+I43+J43+K43+M43+N43+O43+P43)</f>
      </c>
    </row>
    <row r="44" spans="1:19" ht="15.75" customHeight="1">
      <c r="A44" s="68" t="s">
        <v>31</v>
      </c>
      <c r="B44" s="139"/>
      <c r="C44" s="131"/>
      <c r="D44" s="132"/>
      <c r="E44" s="132"/>
      <c r="F44" s="132"/>
      <c r="G44" s="132"/>
      <c r="H44" s="132"/>
      <c r="I44" s="132"/>
      <c r="J44" s="132"/>
      <c r="K44" s="130"/>
      <c r="L44" s="63">
        <f t="shared" si="0"/>
      </c>
      <c r="M44" s="154"/>
      <c r="N44" s="152"/>
      <c r="O44" s="130"/>
      <c r="P44" s="135"/>
      <c r="Q44" s="111">
        <f t="shared" si="1"/>
      </c>
      <c r="R44" s="132"/>
      <c r="S44" s="58">
        <f t="shared" si="2"/>
      </c>
    </row>
    <row r="45" spans="1:19" ht="15.75" customHeight="1" thickBot="1">
      <c r="A45" s="59" t="s">
        <v>32</v>
      </c>
      <c r="B45" s="139"/>
      <c r="C45" s="131"/>
      <c r="D45" s="132"/>
      <c r="E45" s="132"/>
      <c r="F45" s="132"/>
      <c r="G45" s="132"/>
      <c r="H45" s="132"/>
      <c r="I45" s="132"/>
      <c r="J45" s="132"/>
      <c r="K45" s="130"/>
      <c r="L45" s="110">
        <f t="shared" si="0"/>
      </c>
      <c r="M45" s="154"/>
      <c r="N45" s="152"/>
      <c r="O45" s="130"/>
      <c r="P45" s="135"/>
      <c r="Q45" s="111">
        <f t="shared" si="1"/>
      </c>
      <c r="R45" s="132"/>
      <c r="S45" s="58">
        <f t="shared" si="2"/>
      </c>
    </row>
    <row r="46" spans="1:19" s="81" customFormat="1" ht="15.75" customHeight="1" thickBot="1">
      <c r="A46" s="200" t="s">
        <v>61</v>
      </c>
      <c r="B46" s="201"/>
      <c r="C46" s="78" t="str">
        <f aca="true" t="shared" si="3" ref="C46:R46">IF(SUM(C16:C45)=0,"0",SUM(C16:C45))</f>
        <v>0</v>
      </c>
      <c r="D46" s="79" t="str">
        <f t="shared" si="3"/>
        <v>0</v>
      </c>
      <c r="E46" s="79" t="str">
        <f t="shared" si="3"/>
        <v>0</v>
      </c>
      <c r="F46" s="79" t="str">
        <f t="shared" si="3"/>
        <v>0</v>
      </c>
      <c r="G46" s="79" t="str">
        <f t="shared" si="3"/>
        <v>0</v>
      </c>
      <c r="H46" s="79" t="str">
        <f t="shared" si="3"/>
        <v>0</v>
      </c>
      <c r="I46" s="79" t="str">
        <f t="shared" si="3"/>
        <v>0</v>
      </c>
      <c r="J46" s="79" t="str">
        <f t="shared" si="3"/>
        <v>0</v>
      </c>
      <c r="K46" s="56" t="str">
        <f t="shared" si="3"/>
        <v>0</v>
      </c>
      <c r="L46" s="56" t="str">
        <f t="shared" si="3"/>
        <v>0</v>
      </c>
      <c r="M46" s="78" t="str">
        <f t="shared" si="3"/>
        <v>0</v>
      </c>
      <c r="N46" s="79" t="str">
        <f t="shared" si="3"/>
        <v>0</v>
      </c>
      <c r="O46" s="79" t="str">
        <f t="shared" si="3"/>
        <v>0</v>
      </c>
      <c r="P46" s="79" t="str">
        <f t="shared" si="3"/>
        <v>0</v>
      </c>
      <c r="Q46" s="79" t="str">
        <f t="shared" si="3"/>
        <v>0</v>
      </c>
      <c r="R46" s="80" t="str">
        <f t="shared" si="3"/>
        <v>0</v>
      </c>
      <c r="S46" s="181"/>
    </row>
    <row r="47" spans="1:19" s="81" customFormat="1" ht="15.75" customHeight="1">
      <c r="A47" s="223" t="s">
        <v>52</v>
      </c>
      <c r="B47" s="224"/>
      <c r="C47" s="82">
        <v>0.25</v>
      </c>
      <c r="D47" s="83">
        <v>0.5</v>
      </c>
      <c r="E47" s="83">
        <v>0.5</v>
      </c>
      <c r="F47" s="83">
        <v>0.75</v>
      </c>
      <c r="G47" s="83">
        <v>0.75</v>
      </c>
      <c r="H47" s="83">
        <v>1</v>
      </c>
      <c r="I47" s="83">
        <v>1</v>
      </c>
      <c r="J47" s="83">
        <v>1</v>
      </c>
      <c r="K47" s="83">
        <v>1</v>
      </c>
      <c r="L47" s="84"/>
      <c r="M47" s="82">
        <v>0.25</v>
      </c>
      <c r="N47" s="164">
        <v>0.5</v>
      </c>
      <c r="O47" s="83">
        <v>0.75</v>
      </c>
      <c r="P47" s="86">
        <v>1</v>
      </c>
      <c r="Q47" s="84"/>
      <c r="R47" s="84"/>
      <c r="S47" s="184" t="s">
        <v>64</v>
      </c>
    </row>
    <row r="48" spans="1:19" s="81" customFormat="1" ht="15.75" customHeight="1" thickBot="1">
      <c r="A48" s="225" t="s">
        <v>60</v>
      </c>
      <c r="B48" s="226"/>
      <c r="C48" s="87">
        <f>IF(C46="","",(C46*C47))</f>
        <v>0</v>
      </c>
      <c r="D48" s="88">
        <f aca="true" t="shared" si="4" ref="D48:P48">IF(D46="","",(D46*D47))</f>
        <v>0</v>
      </c>
      <c r="E48" s="88">
        <f t="shared" si="4"/>
        <v>0</v>
      </c>
      <c r="F48" s="88">
        <f t="shared" si="4"/>
        <v>0</v>
      </c>
      <c r="G48" s="89">
        <f t="shared" si="4"/>
        <v>0</v>
      </c>
      <c r="H48" s="89">
        <f t="shared" si="4"/>
        <v>0</v>
      </c>
      <c r="I48" s="88">
        <f t="shared" si="4"/>
        <v>0</v>
      </c>
      <c r="J48" s="88">
        <f t="shared" si="4"/>
        <v>0</v>
      </c>
      <c r="K48" s="89">
        <f t="shared" si="4"/>
        <v>0</v>
      </c>
      <c r="L48" s="175"/>
      <c r="M48" s="158">
        <f t="shared" si="4"/>
        <v>0</v>
      </c>
      <c r="N48" s="91">
        <f t="shared" si="4"/>
        <v>0</v>
      </c>
      <c r="O48" s="91">
        <f t="shared" si="4"/>
        <v>0</v>
      </c>
      <c r="P48" s="91">
        <f t="shared" si="4"/>
        <v>0</v>
      </c>
      <c r="Q48" s="176"/>
      <c r="R48" s="175"/>
      <c r="S48" s="183">
        <f>IF(N49+P49=0,"",N49+P49)</f>
      </c>
    </row>
    <row r="49" spans="1:19" s="81" customFormat="1" ht="15.75" customHeight="1" thickBot="1">
      <c r="A49" s="213" t="s">
        <v>75</v>
      </c>
      <c r="B49" s="214"/>
      <c r="C49" s="214"/>
      <c r="D49" s="214"/>
      <c r="E49" s="214"/>
      <c r="F49" s="214"/>
      <c r="G49" s="214"/>
      <c r="H49" s="215"/>
      <c r="I49" s="258" t="s">
        <v>62</v>
      </c>
      <c r="J49" s="259"/>
      <c r="K49" s="259"/>
      <c r="L49" s="259"/>
      <c r="M49" s="260"/>
      <c r="N49" s="93">
        <f>SUM(C48:K48)</f>
        <v>0</v>
      </c>
      <c r="O49" s="93">
        <f>SUM(M48:P48)</f>
        <v>0</v>
      </c>
      <c r="P49" s="94">
        <f>IF(R46&gt;O49,O49,R46)</f>
        <v>0</v>
      </c>
      <c r="Q49" s="227" t="s">
        <v>76</v>
      </c>
      <c r="R49" s="228"/>
      <c r="S49" s="182">
        <f>IF(I49="Yes",S48*6/7,"")</f>
      </c>
    </row>
    <row r="50" spans="1:19" s="81" customFormat="1" ht="3.75" customHeight="1">
      <c r="A50" s="95"/>
      <c r="B50" s="95"/>
      <c r="C50" s="95"/>
      <c r="D50" s="95"/>
      <c r="E50" s="95"/>
      <c r="F50" s="95"/>
      <c r="G50" s="95"/>
      <c r="H50" s="95"/>
      <c r="I50" s="95"/>
      <c r="J50" s="95"/>
      <c r="K50" s="95"/>
      <c r="L50" s="95"/>
      <c r="M50" s="96"/>
      <c r="N50" s="96"/>
      <c r="O50" s="96"/>
      <c r="P50" s="97"/>
      <c r="Q50" s="95"/>
      <c r="R50" s="95"/>
      <c r="S50" s="98"/>
    </row>
    <row r="51" spans="1:19" s="106" customFormat="1" ht="15.75" customHeight="1">
      <c r="A51" s="39"/>
      <c r="B51" s="39"/>
      <c r="C51" s="99"/>
      <c r="D51" s="99"/>
      <c r="E51" s="99"/>
      <c r="F51" s="99"/>
      <c r="G51" s="99"/>
      <c r="H51" s="99"/>
      <c r="I51" s="100" t="s">
        <v>63</v>
      </c>
      <c r="J51" s="100"/>
      <c r="K51" s="101"/>
      <c r="L51" s="101"/>
      <c r="M51" s="102"/>
      <c r="N51" s="102"/>
      <c r="O51" s="102"/>
      <c r="P51" s="103"/>
      <c r="Q51" s="104"/>
      <c r="R51" s="104"/>
      <c r="S51" s="105"/>
    </row>
    <row r="52" spans="9:10" ht="7.5" customHeight="1">
      <c r="I52" s="100"/>
      <c r="J52" s="100"/>
    </row>
    <row r="53" spans="1:19" ht="17.25" customHeight="1">
      <c r="A53" s="197" t="s">
        <v>78</v>
      </c>
      <c r="B53" s="197"/>
      <c r="C53" s="197"/>
      <c r="D53" s="197"/>
      <c r="E53" s="197"/>
      <c r="F53" s="197"/>
      <c r="G53" s="197"/>
      <c r="H53" s="197"/>
      <c r="I53" s="197"/>
      <c r="J53" s="197"/>
      <c r="K53" s="197"/>
      <c r="L53" s="197"/>
      <c r="M53" s="197"/>
      <c r="N53" s="197"/>
      <c r="O53" s="197"/>
      <c r="P53" s="197"/>
      <c r="Q53" s="197"/>
      <c r="R53" s="197"/>
      <c r="S53" s="197"/>
    </row>
    <row r="54" spans="1:19" ht="17.25" customHeight="1">
      <c r="A54" s="197" t="s">
        <v>79</v>
      </c>
      <c r="B54" s="197"/>
      <c r="C54" s="197"/>
      <c r="D54" s="197"/>
      <c r="E54" s="197"/>
      <c r="F54" s="197"/>
      <c r="G54" s="197"/>
      <c r="H54" s="197"/>
      <c r="I54" s="197"/>
      <c r="J54" s="197"/>
      <c r="K54" s="197"/>
      <c r="L54" s="197"/>
      <c r="M54" s="197"/>
      <c r="N54" s="197"/>
      <c r="O54" s="197"/>
      <c r="P54" s="197"/>
      <c r="Q54" s="197"/>
      <c r="R54" s="197"/>
      <c r="S54" s="197"/>
    </row>
    <row r="55" spans="1:19" ht="17.25" customHeight="1">
      <c r="A55" s="198" t="s">
        <v>118</v>
      </c>
      <c r="B55" s="198"/>
      <c r="C55" s="198"/>
      <c r="D55" s="198"/>
      <c r="E55" s="198"/>
      <c r="F55" s="198"/>
      <c r="G55" s="198"/>
      <c r="H55" s="198"/>
      <c r="I55" s="198"/>
      <c r="J55" s="198"/>
      <c r="K55" s="198"/>
      <c r="L55" s="198"/>
      <c r="M55" s="198"/>
      <c r="N55" s="198"/>
      <c r="O55" s="198"/>
      <c r="P55" s="198"/>
      <c r="Q55" s="198"/>
      <c r="R55" s="198"/>
      <c r="S55" s="198"/>
    </row>
    <row r="56" spans="1:19" ht="17.25" customHeight="1">
      <c r="A56" s="199" t="s">
        <v>123</v>
      </c>
      <c r="B56" s="199"/>
      <c r="C56" s="199"/>
      <c r="D56" s="199"/>
      <c r="E56" s="199"/>
      <c r="F56" s="199"/>
      <c r="G56" s="199"/>
      <c r="H56" s="199"/>
      <c r="I56" s="199"/>
      <c r="J56" s="199"/>
      <c r="K56" s="199"/>
      <c r="L56" s="199"/>
      <c r="M56" s="199"/>
      <c r="N56" s="199"/>
      <c r="O56" s="199"/>
      <c r="P56" s="199"/>
      <c r="Q56" s="199"/>
      <c r="R56" s="199"/>
      <c r="S56" s="199"/>
    </row>
    <row r="57" spans="1:19" ht="17.25" customHeight="1">
      <c r="A57" s="199" t="s">
        <v>133</v>
      </c>
      <c r="B57" s="199"/>
      <c r="C57" s="199"/>
      <c r="D57" s="199"/>
      <c r="E57" s="199"/>
      <c r="F57" s="199"/>
      <c r="G57" s="199"/>
      <c r="H57" s="199"/>
      <c r="I57" s="199"/>
      <c r="J57" s="199"/>
      <c r="K57" s="199"/>
      <c r="L57" s="199"/>
      <c r="M57" s="199"/>
      <c r="N57" s="199"/>
      <c r="O57" s="199"/>
      <c r="P57" s="199"/>
      <c r="Q57" s="199"/>
      <c r="R57" s="199"/>
      <c r="S57" s="199"/>
    </row>
    <row r="58" spans="1:19" ht="17.25" customHeight="1">
      <c r="A58" s="198"/>
      <c r="B58" s="198"/>
      <c r="C58" s="198"/>
      <c r="D58" s="198"/>
      <c r="E58" s="198"/>
      <c r="F58" s="198"/>
      <c r="G58" s="198"/>
      <c r="H58" s="198"/>
      <c r="I58" s="198"/>
      <c r="J58" s="198"/>
      <c r="K58" s="198"/>
      <c r="L58" s="198"/>
      <c r="M58" s="198"/>
      <c r="N58" s="198"/>
      <c r="O58" s="198"/>
      <c r="P58" s="198"/>
      <c r="Q58" s="198"/>
      <c r="R58" s="198"/>
      <c r="S58" s="198"/>
    </row>
    <row r="59" spans="1:19" ht="17.25" customHeight="1">
      <c r="A59" s="222"/>
      <c r="B59" s="222"/>
      <c r="C59" s="222"/>
      <c r="D59" s="222"/>
      <c r="E59" s="222"/>
      <c r="F59" s="222"/>
      <c r="G59" s="222"/>
      <c r="H59" s="222"/>
      <c r="I59" s="222"/>
      <c r="J59" s="222"/>
      <c r="K59" s="222"/>
      <c r="L59" s="222"/>
      <c r="M59" s="222"/>
      <c r="N59" s="222"/>
      <c r="O59" s="222"/>
      <c r="P59" s="222"/>
      <c r="Q59" s="222"/>
      <c r="R59" s="222"/>
      <c r="S59" s="222"/>
    </row>
  </sheetData>
  <sheetProtection/>
  <mergeCells count="28">
    <mergeCell ref="A1:S1"/>
    <mergeCell ref="A2:S2"/>
    <mergeCell ref="A4:C4"/>
    <mergeCell ref="D4:Q4"/>
    <mergeCell ref="A5:C5"/>
    <mergeCell ref="A48:B48"/>
    <mergeCell ref="A46:B46"/>
    <mergeCell ref="D5:Q5"/>
    <mergeCell ref="D7:Q7"/>
    <mergeCell ref="A53:S53"/>
    <mergeCell ref="A47:B47"/>
    <mergeCell ref="Q49:R49"/>
    <mergeCell ref="A59:S59"/>
    <mergeCell ref="A55:S55"/>
    <mergeCell ref="A56:S56"/>
    <mergeCell ref="A57:S57"/>
    <mergeCell ref="A58:S58"/>
    <mergeCell ref="A54:S54"/>
    <mergeCell ref="A49:H49"/>
    <mergeCell ref="I49:M49"/>
    <mergeCell ref="A10:C10"/>
    <mergeCell ref="I10:L10"/>
    <mergeCell ref="A7:C7"/>
    <mergeCell ref="S14:S15"/>
    <mergeCell ref="A12:E12"/>
    <mergeCell ref="A14:B14"/>
    <mergeCell ref="C14:L14"/>
    <mergeCell ref="M14:R14"/>
  </mergeCells>
  <conditionalFormatting sqref="L46 Q46:S46 I50:J52 S47:S51 P49:P50 B16:B45 D46:K47 D16:Q45 S16:S45 M46:P47 D48:R48 C16:C48 I49">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K51:L51 I49:I50 J50">
      <formula1>"Yes,No"</formula1>
    </dataValidation>
    <dataValidation type="whole" operator="greaterThanOrEqual" allowBlank="1" showErrorMessage="1" imeMode="off" sqref="C16:K45 M16:P45 R16:R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1:S60"/>
  <sheetViews>
    <sheetView zoomScalePageLayoutView="0" workbookViewId="0" topLeftCell="A38">
      <selection activeCell="U58" sqref="U58"/>
    </sheetView>
  </sheetViews>
  <sheetFormatPr defaultColWidth="9.00390625" defaultRowHeight="13.5"/>
  <cols>
    <col min="1" max="1" width="7.50390625" style="40" customWidth="1"/>
    <col min="2" max="2" width="3.75390625" style="2" customWidth="1"/>
    <col min="3" max="3" width="7.125" style="2" customWidth="1"/>
    <col min="4" max="4" width="7.25390625" style="3" customWidth="1"/>
    <col min="5" max="19" width="7.25390625" style="2" customWidth="1"/>
    <col min="20" max="16384" width="9.00390625" style="1" customWidth="1"/>
  </cols>
  <sheetData>
    <row r="1" spans="1:19" ht="22.5" customHeight="1">
      <c r="A1" s="202" t="s">
        <v>66</v>
      </c>
      <c r="B1" s="202"/>
      <c r="C1" s="202"/>
      <c r="D1" s="202"/>
      <c r="E1" s="202"/>
      <c r="F1" s="202"/>
      <c r="G1" s="202"/>
      <c r="H1" s="202"/>
      <c r="I1" s="202"/>
      <c r="J1" s="202"/>
      <c r="K1" s="202"/>
      <c r="L1" s="202"/>
      <c r="M1" s="202"/>
      <c r="N1" s="202"/>
      <c r="O1" s="202"/>
      <c r="P1" s="202"/>
      <c r="Q1" s="202"/>
      <c r="R1" s="202"/>
      <c r="S1" s="202"/>
    </row>
    <row r="2" spans="1:19" ht="16.5" customHeight="1">
      <c r="A2" s="212" t="s">
        <v>113</v>
      </c>
      <c r="B2" s="212"/>
      <c r="C2" s="212"/>
      <c r="D2" s="212"/>
      <c r="E2" s="212"/>
      <c r="F2" s="212"/>
      <c r="G2" s="212"/>
      <c r="H2" s="212"/>
      <c r="I2" s="212"/>
      <c r="J2" s="212"/>
      <c r="K2" s="212"/>
      <c r="L2" s="212"/>
      <c r="M2" s="212"/>
      <c r="N2" s="212"/>
      <c r="O2" s="212"/>
      <c r="P2" s="212"/>
      <c r="Q2" s="212"/>
      <c r="R2" s="212"/>
      <c r="S2" s="212"/>
    </row>
    <row r="3" spans="1:19" s="33" customFormat="1" ht="7.5" customHeight="1">
      <c r="A3" s="31"/>
      <c r="B3" s="31"/>
      <c r="C3" s="31"/>
      <c r="D3" s="31"/>
      <c r="E3" s="31"/>
      <c r="F3" s="31"/>
      <c r="G3" s="31"/>
      <c r="H3" s="31"/>
      <c r="I3" s="31"/>
      <c r="J3" s="31"/>
      <c r="K3" s="31"/>
      <c r="L3" s="31"/>
      <c r="M3" s="31"/>
      <c r="N3" s="31"/>
      <c r="O3" s="32"/>
      <c r="P3" s="32"/>
      <c r="Q3" s="32"/>
      <c r="R3" s="32"/>
      <c r="S3" s="32"/>
    </row>
    <row r="4" spans="1:19" s="33" customFormat="1" ht="13.5">
      <c r="A4" s="190" t="s">
        <v>58</v>
      </c>
      <c r="B4" s="190"/>
      <c r="C4" s="190"/>
      <c r="D4" s="190">
        <f>'4月分'!D4</f>
        <v>0</v>
      </c>
      <c r="E4" s="190"/>
      <c r="F4" s="190"/>
      <c r="G4" s="190"/>
      <c r="H4" s="190"/>
      <c r="I4" s="190"/>
      <c r="J4" s="190"/>
      <c r="K4" s="190"/>
      <c r="L4" s="190"/>
      <c r="M4" s="190"/>
      <c r="N4" s="190"/>
      <c r="O4" s="190"/>
      <c r="P4" s="190"/>
      <c r="Q4" s="190"/>
      <c r="R4" s="32"/>
      <c r="S4" s="32"/>
    </row>
    <row r="5" spans="1:19" s="33" customFormat="1" ht="13.5">
      <c r="A5" s="190" t="s">
        <v>67</v>
      </c>
      <c r="B5" s="190"/>
      <c r="C5" s="190"/>
      <c r="D5" s="190">
        <f>'4月分'!D5</f>
        <v>0</v>
      </c>
      <c r="E5" s="190"/>
      <c r="F5" s="190"/>
      <c r="G5" s="190"/>
      <c r="H5" s="190"/>
      <c r="I5" s="190"/>
      <c r="J5" s="190"/>
      <c r="K5" s="190"/>
      <c r="L5" s="190"/>
      <c r="M5" s="190"/>
      <c r="N5" s="190"/>
      <c r="O5" s="190"/>
      <c r="P5" s="190"/>
      <c r="Q5" s="190"/>
      <c r="R5" s="32"/>
      <c r="S5" s="32"/>
    </row>
    <row r="6" spans="1:19" s="33" customFormat="1" ht="13.5">
      <c r="A6" s="34"/>
      <c r="B6" s="34"/>
      <c r="C6" s="34"/>
      <c r="D6" s="34"/>
      <c r="E6" s="34"/>
      <c r="F6" s="34"/>
      <c r="G6" s="34"/>
      <c r="H6" s="34"/>
      <c r="I6" s="34"/>
      <c r="J6" s="34"/>
      <c r="K6" s="34"/>
      <c r="L6" s="34"/>
      <c r="M6" s="34"/>
      <c r="N6" s="34"/>
      <c r="O6" s="32"/>
      <c r="P6" s="32"/>
      <c r="Q6" s="32"/>
      <c r="R6" s="32"/>
      <c r="S6" s="32"/>
    </row>
    <row r="7" spans="1:19" s="33" customFormat="1" ht="13.5">
      <c r="A7" s="261" t="s">
        <v>114</v>
      </c>
      <c r="B7" s="262"/>
      <c r="C7" s="263"/>
      <c r="D7" s="208" t="s">
        <v>90</v>
      </c>
      <c r="E7" s="208"/>
      <c r="F7" s="208"/>
      <c r="G7" s="208"/>
      <c r="H7" s="208"/>
      <c r="I7" s="208"/>
      <c r="J7" s="208"/>
      <c r="K7" s="208"/>
      <c r="L7" s="208"/>
      <c r="M7" s="208"/>
      <c r="N7" s="208"/>
      <c r="O7" s="208"/>
      <c r="P7" s="208"/>
      <c r="Q7" s="208"/>
      <c r="R7" s="32"/>
      <c r="S7" s="32"/>
    </row>
    <row r="8" spans="1:19" s="33" customFormat="1" ht="13.5">
      <c r="A8" s="38"/>
      <c r="B8" s="38"/>
      <c r="C8" s="38"/>
      <c r="D8" s="144"/>
      <c r="E8" s="144"/>
      <c r="F8" s="144"/>
      <c r="G8" s="144"/>
      <c r="H8" s="144"/>
      <c r="I8" s="144"/>
      <c r="J8" s="144"/>
      <c r="K8" s="144"/>
      <c r="L8" s="144"/>
      <c r="M8" s="144"/>
      <c r="N8" s="144"/>
      <c r="O8" s="144"/>
      <c r="P8" s="144"/>
      <c r="Q8" s="144"/>
      <c r="R8" s="32"/>
      <c r="S8" s="32"/>
    </row>
    <row r="9" spans="1:19" s="33" customFormat="1" ht="13.5">
      <c r="A9" s="34"/>
      <c r="B9" s="32"/>
      <c r="C9" s="32"/>
      <c r="D9" s="32"/>
      <c r="E9" s="32"/>
      <c r="F9" s="32"/>
      <c r="G9" s="32"/>
      <c r="H9" s="32"/>
      <c r="I9" s="32"/>
      <c r="J9" s="32"/>
      <c r="K9" s="32"/>
      <c r="L9" s="32"/>
      <c r="M9" s="32"/>
      <c r="N9" s="32"/>
      <c r="O9" s="32"/>
      <c r="P9" s="32"/>
      <c r="Q9" s="32"/>
      <c r="R9" s="32"/>
      <c r="S9" s="32"/>
    </row>
    <row r="10" spans="1:19" s="33" customFormat="1" ht="13.5">
      <c r="A10" s="190" t="s">
        <v>68</v>
      </c>
      <c r="B10" s="190"/>
      <c r="C10" s="190"/>
      <c r="D10" s="140"/>
      <c r="E10" s="36" t="s">
        <v>49</v>
      </c>
      <c r="F10" s="144"/>
      <c r="G10" s="32"/>
      <c r="H10" s="32"/>
      <c r="I10" s="190" t="s">
        <v>69</v>
      </c>
      <c r="J10" s="190"/>
      <c r="K10" s="190"/>
      <c r="L10" s="190"/>
      <c r="M10" s="141"/>
      <c r="N10" s="150"/>
      <c r="O10" s="36" t="s">
        <v>0</v>
      </c>
      <c r="P10" s="32"/>
      <c r="Q10" s="32"/>
      <c r="R10" s="32"/>
      <c r="S10" s="32"/>
    </row>
    <row r="11" spans="1:19" s="33" customFormat="1" ht="14.25" thickBot="1">
      <c r="A11" s="38"/>
      <c r="B11" s="38"/>
      <c r="C11" s="38"/>
      <c r="D11" s="39"/>
      <c r="E11" s="39"/>
      <c r="F11" s="39"/>
      <c r="G11" s="32"/>
      <c r="H11" s="32"/>
      <c r="I11" s="32"/>
      <c r="J11" s="32"/>
      <c r="K11" s="32"/>
      <c r="L11" s="32"/>
      <c r="M11" s="32"/>
      <c r="N11" s="32"/>
      <c r="O11" s="32"/>
      <c r="P11" s="32"/>
      <c r="Q11" s="32"/>
      <c r="R11" s="32"/>
      <c r="S11" s="32"/>
    </row>
    <row r="12" spans="1:19" s="33" customFormat="1" ht="14.25" thickBot="1">
      <c r="A12" s="267" t="s">
        <v>107</v>
      </c>
      <c r="B12" s="268"/>
      <c r="C12" s="268"/>
      <c r="D12" s="268"/>
      <c r="E12" s="269"/>
      <c r="F12" s="146"/>
      <c r="G12" s="39"/>
      <c r="H12" s="39"/>
      <c r="I12" s="32"/>
      <c r="J12" s="32"/>
      <c r="K12" s="32"/>
      <c r="L12" s="32"/>
      <c r="M12" s="32"/>
      <c r="N12" s="32"/>
      <c r="O12" s="32"/>
      <c r="P12" s="32"/>
      <c r="Q12" s="32"/>
      <c r="R12" s="32"/>
      <c r="S12" s="32"/>
    </row>
    <row r="13" spans="1:19" s="33" customFormat="1" ht="7.5" customHeight="1" thickBot="1">
      <c r="A13" s="40"/>
      <c r="B13" s="2"/>
      <c r="C13" s="2"/>
      <c r="D13" s="3"/>
      <c r="E13" s="2"/>
      <c r="F13" s="2"/>
      <c r="G13" s="2"/>
      <c r="H13" s="2"/>
      <c r="I13" s="2"/>
      <c r="J13" s="2"/>
      <c r="K13" s="2"/>
      <c r="L13" s="2"/>
      <c r="M13" s="2"/>
      <c r="N13" s="2"/>
      <c r="O13" s="2"/>
      <c r="P13" s="2"/>
      <c r="Q13" s="2"/>
      <c r="R13" s="2"/>
      <c r="S13" s="2"/>
    </row>
    <row r="14" spans="1:19" s="5" customFormat="1" ht="15" customHeight="1">
      <c r="A14" s="203"/>
      <c r="B14" s="204"/>
      <c r="C14" s="205" t="s">
        <v>71</v>
      </c>
      <c r="D14" s="206"/>
      <c r="E14" s="206"/>
      <c r="F14" s="206"/>
      <c r="G14" s="206"/>
      <c r="H14" s="206"/>
      <c r="I14" s="206"/>
      <c r="J14" s="206"/>
      <c r="K14" s="206"/>
      <c r="L14" s="207"/>
      <c r="M14" s="217" t="s">
        <v>72</v>
      </c>
      <c r="N14" s="218"/>
      <c r="O14" s="219"/>
      <c r="P14" s="219"/>
      <c r="Q14" s="219"/>
      <c r="R14" s="219"/>
      <c r="S14" s="220" t="s">
        <v>2</v>
      </c>
    </row>
    <row r="15" spans="1:19" s="5" customFormat="1" ht="52.5" customHeight="1" thickBot="1">
      <c r="A15" s="41" t="s">
        <v>73</v>
      </c>
      <c r="B15" s="42" t="s">
        <v>34</v>
      </c>
      <c r="C15" s="43" t="s">
        <v>128</v>
      </c>
      <c r="D15" s="44" t="s">
        <v>1</v>
      </c>
      <c r="E15" s="44" t="s">
        <v>94</v>
      </c>
      <c r="F15" s="44" t="s">
        <v>95</v>
      </c>
      <c r="G15" s="44" t="s">
        <v>96</v>
      </c>
      <c r="H15" s="44" t="s">
        <v>97</v>
      </c>
      <c r="I15" s="44" t="s">
        <v>98</v>
      </c>
      <c r="J15" s="44" t="s">
        <v>99</v>
      </c>
      <c r="K15" s="45" t="s">
        <v>87</v>
      </c>
      <c r="L15" s="46" t="s">
        <v>74</v>
      </c>
      <c r="M15" s="43" t="s">
        <v>115</v>
      </c>
      <c r="N15" s="45" t="s">
        <v>129</v>
      </c>
      <c r="O15" s="45" t="s">
        <v>116</v>
      </c>
      <c r="P15" s="47" t="s">
        <v>127</v>
      </c>
      <c r="Q15" s="48" t="s">
        <v>74</v>
      </c>
      <c r="R15" s="44" t="s">
        <v>117</v>
      </c>
      <c r="S15" s="221"/>
    </row>
    <row r="16" spans="1:19" ht="15.75" customHeight="1">
      <c r="A16" s="49" t="s">
        <v>3</v>
      </c>
      <c r="B16" s="138"/>
      <c r="C16" s="129"/>
      <c r="D16" s="129"/>
      <c r="E16" s="129"/>
      <c r="F16" s="129"/>
      <c r="G16" s="129"/>
      <c r="H16" s="129"/>
      <c r="I16" s="129"/>
      <c r="J16" s="129"/>
      <c r="K16" s="129"/>
      <c r="L16" s="147">
        <f>IF(C16+D16+E16+F16+G16+H16+I16+J16+K16=0,"",C16+D16+E16+F16+G16+H16+I16+J16+K16)</f>
      </c>
      <c r="M16" s="133"/>
      <c r="N16" s="129"/>
      <c r="O16" s="129"/>
      <c r="P16" s="134"/>
      <c r="Q16" s="167">
        <f>IF(M16+N16+O16+P16=0,"",M16+N16+O16+P16)</f>
      </c>
      <c r="R16" s="136"/>
      <c r="S16" s="58">
        <f>IF(C16+D16+E16+F16+G16+H16+I16+J16+K16+M16+N16+O16+P16=0,"",C16+D16+E16+F16+G16+H16+I16+J16+K16+M16+N16+O16+P16)</f>
      </c>
    </row>
    <row r="17" spans="1:19" ht="15.75" customHeight="1">
      <c r="A17" s="59" t="s">
        <v>4</v>
      </c>
      <c r="B17" s="139"/>
      <c r="C17" s="130"/>
      <c r="D17" s="130"/>
      <c r="E17" s="130"/>
      <c r="F17" s="130"/>
      <c r="G17" s="130"/>
      <c r="H17" s="130"/>
      <c r="I17" s="130"/>
      <c r="J17" s="130"/>
      <c r="K17" s="130"/>
      <c r="L17" s="63">
        <f aca="true" t="shared" si="0" ref="L17:L46">IF(C17+D17+E17+F17+G17+H17+I17+J17+K17=0,"",C17+D17+E17+F17+G17+H17+I17+J17+K17)</f>
      </c>
      <c r="M17" s="131"/>
      <c r="N17" s="130"/>
      <c r="O17" s="130"/>
      <c r="P17" s="135"/>
      <c r="Q17" s="66">
        <f aca="true" t="shared" si="1" ref="Q17:Q46">IF(M17+N17+O17+P17=0,"",M17+N17+O17+P17)</f>
      </c>
      <c r="R17" s="132"/>
      <c r="S17" s="58">
        <f aca="true" t="shared" si="2" ref="S17:S46">IF(C17+D17+E17+F17+G17+H17+I17+J17+K17+M17+N17+O17+P17=0,"",C17+D17+E17+F17+G17+H17+I17+J17+K17+M17+N17+O17+P17)</f>
      </c>
    </row>
    <row r="18" spans="1:19" ht="15.75" customHeight="1">
      <c r="A18" s="68" t="s">
        <v>5</v>
      </c>
      <c r="B18" s="139"/>
      <c r="C18" s="131"/>
      <c r="D18" s="132"/>
      <c r="E18" s="132"/>
      <c r="F18" s="132"/>
      <c r="G18" s="132"/>
      <c r="H18" s="132"/>
      <c r="I18" s="132"/>
      <c r="J18" s="132"/>
      <c r="K18" s="130"/>
      <c r="L18" s="63">
        <f t="shared" si="0"/>
      </c>
      <c r="M18" s="131"/>
      <c r="N18" s="130"/>
      <c r="O18" s="130"/>
      <c r="P18" s="135"/>
      <c r="Q18" s="66">
        <f t="shared" si="1"/>
      </c>
      <c r="R18" s="132"/>
      <c r="S18" s="58">
        <f t="shared" si="2"/>
      </c>
    </row>
    <row r="19" spans="1:19" ht="15.75" customHeight="1">
      <c r="A19" s="59" t="s">
        <v>6</v>
      </c>
      <c r="B19" s="139"/>
      <c r="C19" s="131"/>
      <c r="D19" s="132"/>
      <c r="E19" s="132"/>
      <c r="F19" s="132"/>
      <c r="G19" s="132"/>
      <c r="H19" s="132"/>
      <c r="I19" s="132"/>
      <c r="J19" s="132"/>
      <c r="K19" s="130"/>
      <c r="L19" s="63">
        <f t="shared" si="0"/>
      </c>
      <c r="M19" s="131"/>
      <c r="N19" s="130"/>
      <c r="O19" s="130"/>
      <c r="P19" s="135"/>
      <c r="Q19" s="75">
        <f t="shared" si="1"/>
      </c>
      <c r="R19" s="132"/>
      <c r="S19" s="58">
        <f t="shared" si="2"/>
      </c>
    </row>
    <row r="20" spans="1:19" ht="15.75" customHeight="1">
      <c r="A20" s="68" t="s">
        <v>7</v>
      </c>
      <c r="B20" s="139"/>
      <c r="C20" s="131"/>
      <c r="D20" s="132"/>
      <c r="E20" s="132"/>
      <c r="F20" s="132"/>
      <c r="G20" s="132"/>
      <c r="H20" s="132"/>
      <c r="I20" s="132"/>
      <c r="J20" s="132"/>
      <c r="K20" s="130"/>
      <c r="L20" s="63">
        <f t="shared" si="0"/>
      </c>
      <c r="M20" s="131"/>
      <c r="N20" s="130"/>
      <c r="O20" s="130"/>
      <c r="P20" s="135"/>
      <c r="Q20" s="111">
        <f t="shared" si="1"/>
      </c>
      <c r="R20" s="132"/>
      <c r="S20" s="58">
        <f t="shared" si="2"/>
      </c>
    </row>
    <row r="21" spans="1:19" ht="15.75" customHeight="1">
      <c r="A21" s="59" t="s">
        <v>8</v>
      </c>
      <c r="B21" s="139"/>
      <c r="C21" s="131"/>
      <c r="D21" s="132"/>
      <c r="E21" s="132"/>
      <c r="F21" s="132"/>
      <c r="G21" s="132"/>
      <c r="H21" s="132"/>
      <c r="I21" s="132"/>
      <c r="J21" s="132"/>
      <c r="K21" s="130"/>
      <c r="L21" s="63">
        <f t="shared" si="0"/>
      </c>
      <c r="M21" s="131"/>
      <c r="N21" s="130"/>
      <c r="O21" s="130"/>
      <c r="P21" s="135"/>
      <c r="Q21" s="111">
        <f t="shared" si="1"/>
      </c>
      <c r="R21" s="132"/>
      <c r="S21" s="58">
        <f t="shared" si="2"/>
      </c>
    </row>
    <row r="22" spans="1:19" ht="15.75" customHeight="1">
      <c r="A22" s="68" t="s">
        <v>9</v>
      </c>
      <c r="B22" s="139"/>
      <c r="C22" s="131"/>
      <c r="D22" s="132"/>
      <c r="E22" s="132"/>
      <c r="F22" s="132"/>
      <c r="G22" s="132"/>
      <c r="H22" s="132"/>
      <c r="I22" s="132"/>
      <c r="J22" s="132"/>
      <c r="K22" s="130"/>
      <c r="L22" s="63">
        <f t="shared" si="0"/>
      </c>
      <c r="M22" s="131"/>
      <c r="N22" s="130"/>
      <c r="O22" s="130"/>
      <c r="P22" s="135"/>
      <c r="Q22" s="66">
        <f t="shared" si="1"/>
      </c>
      <c r="R22" s="132"/>
      <c r="S22" s="58">
        <f t="shared" si="2"/>
      </c>
    </row>
    <row r="23" spans="1:19" ht="15.75" customHeight="1">
      <c r="A23" s="59" t="s">
        <v>10</v>
      </c>
      <c r="B23" s="139"/>
      <c r="C23" s="131"/>
      <c r="D23" s="132"/>
      <c r="E23" s="132"/>
      <c r="F23" s="132"/>
      <c r="G23" s="132"/>
      <c r="H23" s="132"/>
      <c r="I23" s="132"/>
      <c r="J23" s="132"/>
      <c r="K23" s="130"/>
      <c r="L23" s="63">
        <f t="shared" si="0"/>
      </c>
      <c r="M23" s="131"/>
      <c r="N23" s="130"/>
      <c r="O23" s="130"/>
      <c r="P23" s="135"/>
      <c r="Q23" s="75">
        <f t="shared" si="1"/>
      </c>
      <c r="R23" s="132"/>
      <c r="S23" s="58">
        <f t="shared" si="2"/>
      </c>
    </row>
    <row r="24" spans="1:19" ht="15.75" customHeight="1">
      <c r="A24" s="68" t="s">
        <v>11</v>
      </c>
      <c r="B24" s="139"/>
      <c r="C24" s="131"/>
      <c r="D24" s="132"/>
      <c r="E24" s="132"/>
      <c r="F24" s="132"/>
      <c r="G24" s="132"/>
      <c r="H24" s="132"/>
      <c r="I24" s="132"/>
      <c r="J24" s="132"/>
      <c r="K24" s="130"/>
      <c r="L24" s="63">
        <f t="shared" si="0"/>
      </c>
      <c r="M24" s="131"/>
      <c r="N24" s="130"/>
      <c r="O24" s="130"/>
      <c r="P24" s="135"/>
      <c r="Q24" s="66">
        <f t="shared" si="1"/>
      </c>
      <c r="R24" s="132"/>
      <c r="S24" s="58">
        <f t="shared" si="2"/>
      </c>
    </row>
    <row r="25" spans="1:19" ht="15.75" customHeight="1">
      <c r="A25" s="59" t="s">
        <v>12</v>
      </c>
      <c r="B25" s="139"/>
      <c r="C25" s="131"/>
      <c r="D25" s="132"/>
      <c r="E25" s="132"/>
      <c r="F25" s="132"/>
      <c r="G25" s="132"/>
      <c r="H25" s="132"/>
      <c r="I25" s="132"/>
      <c r="J25" s="132"/>
      <c r="K25" s="130"/>
      <c r="L25" s="63">
        <f t="shared" si="0"/>
      </c>
      <c r="M25" s="131"/>
      <c r="N25" s="130"/>
      <c r="O25" s="130"/>
      <c r="P25" s="135"/>
      <c r="Q25" s="66">
        <f t="shared" si="1"/>
      </c>
      <c r="R25" s="132"/>
      <c r="S25" s="58">
        <f t="shared" si="2"/>
      </c>
    </row>
    <row r="26" spans="1:19" ht="15.75" customHeight="1">
      <c r="A26" s="68" t="s">
        <v>13</v>
      </c>
      <c r="B26" s="139"/>
      <c r="C26" s="131"/>
      <c r="D26" s="132"/>
      <c r="E26" s="132"/>
      <c r="F26" s="132"/>
      <c r="G26" s="132"/>
      <c r="H26" s="132"/>
      <c r="I26" s="132"/>
      <c r="J26" s="132"/>
      <c r="K26" s="130"/>
      <c r="L26" s="63">
        <f t="shared" si="0"/>
      </c>
      <c r="M26" s="131"/>
      <c r="N26" s="130"/>
      <c r="O26" s="130"/>
      <c r="P26" s="135"/>
      <c r="Q26" s="75">
        <f t="shared" si="1"/>
      </c>
      <c r="R26" s="132"/>
      <c r="S26" s="58">
        <f t="shared" si="2"/>
      </c>
    </row>
    <row r="27" spans="1:19" ht="15.75" customHeight="1">
      <c r="A27" s="59" t="s">
        <v>14</v>
      </c>
      <c r="B27" s="139"/>
      <c r="C27" s="131"/>
      <c r="D27" s="132"/>
      <c r="E27" s="132"/>
      <c r="F27" s="132"/>
      <c r="G27" s="132"/>
      <c r="H27" s="132"/>
      <c r="I27" s="132"/>
      <c r="J27" s="132"/>
      <c r="K27" s="130"/>
      <c r="L27" s="63">
        <f t="shared" si="0"/>
      </c>
      <c r="M27" s="131"/>
      <c r="N27" s="130"/>
      <c r="O27" s="130"/>
      <c r="P27" s="135"/>
      <c r="Q27" s="111">
        <f t="shared" si="1"/>
      </c>
      <c r="R27" s="132"/>
      <c r="S27" s="58">
        <f t="shared" si="2"/>
      </c>
    </row>
    <row r="28" spans="1:19" ht="15.75" customHeight="1">
      <c r="A28" s="68" t="s">
        <v>15</v>
      </c>
      <c r="B28" s="139"/>
      <c r="C28" s="131"/>
      <c r="D28" s="132"/>
      <c r="E28" s="132"/>
      <c r="F28" s="132"/>
      <c r="G28" s="132"/>
      <c r="H28" s="132"/>
      <c r="I28" s="132"/>
      <c r="J28" s="132"/>
      <c r="K28" s="130"/>
      <c r="L28" s="63">
        <f t="shared" si="0"/>
      </c>
      <c r="M28" s="131"/>
      <c r="N28" s="130"/>
      <c r="O28" s="130"/>
      <c r="P28" s="135"/>
      <c r="Q28" s="66">
        <f t="shared" si="1"/>
      </c>
      <c r="R28" s="132"/>
      <c r="S28" s="58">
        <f t="shared" si="2"/>
      </c>
    </row>
    <row r="29" spans="1:19" ht="15.75" customHeight="1">
      <c r="A29" s="59" t="s">
        <v>16</v>
      </c>
      <c r="B29" s="139"/>
      <c r="C29" s="131"/>
      <c r="D29" s="132"/>
      <c r="E29" s="132"/>
      <c r="F29" s="132"/>
      <c r="G29" s="132"/>
      <c r="H29" s="132"/>
      <c r="I29" s="132"/>
      <c r="J29" s="132"/>
      <c r="K29" s="130"/>
      <c r="L29" s="63">
        <f t="shared" si="0"/>
      </c>
      <c r="M29" s="131"/>
      <c r="N29" s="130"/>
      <c r="O29" s="130"/>
      <c r="P29" s="135"/>
      <c r="Q29" s="75">
        <f t="shared" si="1"/>
      </c>
      <c r="R29" s="132"/>
      <c r="S29" s="58">
        <f t="shared" si="2"/>
      </c>
    </row>
    <row r="30" spans="1:19" ht="15.75" customHeight="1">
      <c r="A30" s="68" t="s">
        <v>17</v>
      </c>
      <c r="B30" s="139"/>
      <c r="C30" s="131"/>
      <c r="D30" s="132"/>
      <c r="E30" s="132"/>
      <c r="F30" s="132"/>
      <c r="G30" s="132"/>
      <c r="H30" s="132"/>
      <c r="I30" s="132"/>
      <c r="J30" s="132"/>
      <c r="K30" s="130"/>
      <c r="L30" s="63">
        <f t="shared" si="0"/>
      </c>
      <c r="M30" s="131"/>
      <c r="N30" s="130"/>
      <c r="O30" s="130"/>
      <c r="P30" s="135"/>
      <c r="Q30" s="111">
        <f t="shared" si="1"/>
      </c>
      <c r="R30" s="132"/>
      <c r="S30" s="58">
        <f t="shared" si="2"/>
      </c>
    </row>
    <row r="31" spans="1:19" ht="15.75" customHeight="1">
      <c r="A31" s="59" t="s">
        <v>18</v>
      </c>
      <c r="B31" s="139"/>
      <c r="C31" s="131"/>
      <c r="D31" s="132"/>
      <c r="E31" s="132"/>
      <c r="F31" s="132"/>
      <c r="G31" s="132"/>
      <c r="H31" s="132"/>
      <c r="I31" s="132"/>
      <c r="J31" s="132"/>
      <c r="K31" s="130"/>
      <c r="L31" s="63">
        <f t="shared" si="0"/>
      </c>
      <c r="M31" s="131"/>
      <c r="N31" s="130"/>
      <c r="O31" s="130"/>
      <c r="P31" s="135"/>
      <c r="Q31" s="111">
        <f t="shared" si="1"/>
      </c>
      <c r="R31" s="132"/>
      <c r="S31" s="58">
        <f t="shared" si="2"/>
      </c>
    </row>
    <row r="32" spans="1:19" ht="15.75" customHeight="1">
      <c r="A32" s="68" t="s">
        <v>19</v>
      </c>
      <c r="B32" s="139"/>
      <c r="C32" s="131"/>
      <c r="D32" s="132"/>
      <c r="E32" s="132"/>
      <c r="F32" s="132"/>
      <c r="G32" s="132"/>
      <c r="H32" s="132"/>
      <c r="I32" s="132"/>
      <c r="J32" s="132"/>
      <c r="K32" s="130"/>
      <c r="L32" s="63">
        <f t="shared" si="0"/>
      </c>
      <c r="M32" s="131"/>
      <c r="N32" s="130"/>
      <c r="O32" s="130"/>
      <c r="P32" s="135"/>
      <c r="Q32" s="66">
        <f t="shared" si="1"/>
      </c>
      <c r="R32" s="132"/>
      <c r="S32" s="58">
        <f t="shared" si="2"/>
      </c>
    </row>
    <row r="33" spans="1:19" ht="15.75" customHeight="1">
      <c r="A33" s="59" t="s">
        <v>20</v>
      </c>
      <c r="B33" s="139"/>
      <c r="C33" s="131"/>
      <c r="D33" s="132"/>
      <c r="E33" s="132"/>
      <c r="F33" s="132"/>
      <c r="G33" s="132"/>
      <c r="H33" s="132"/>
      <c r="I33" s="132"/>
      <c r="J33" s="132"/>
      <c r="K33" s="130"/>
      <c r="L33" s="63">
        <f t="shared" si="0"/>
      </c>
      <c r="M33" s="131"/>
      <c r="N33" s="130"/>
      <c r="O33" s="130"/>
      <c r="P33" s="135"/>
      <c r="Q33" s="75">
        <f t="shared" si="1"/>
      </c>
      <c r="R33" s="132"/>
      <c r="S33" s="58">
        <f t="shared" si="2"/>
      </c>
    </row>
    <row r="34" spans="1:19" ht="15.75" customHeight="1">
      <c r="A34" s="68" t="s">
        <v>21</v>
      </c>
      <c r="B34" s="139"/>
      <c r="C34" s="131"/>
      <c r="D34" s="132"/>
      <c r="E34" s="132"/>
      <c r="F34" s="132"/>
      <c r="G34" s="132"/>
      <c r="H34" s="132"/>
      <c r="I34" s="132"/>
      <c r="J34" s="132"/>
      <c r="K34" s="130"/>
      <c r="L34" s="63">
        <f t="shared" si="0"/>
      </c>
      <c r="M34" s="131"/>
      <c r="N34" s="130"/>
      <c r="O34" s="130"/>
      <c r="P34" s="135"/>
      <c r="Q34" s="66">
        <f t="shared" si="1"/>
      </c>
      <c r="R34" s="132"/>
      <c r="S34" s="58">
        <f t="shared" si="2"/>
      </c>
    </row>
    <row r="35" spans="1:19" ht="15.75" customHeight="1">
      <c r="A35" s="59" t="s">
        <v>22</v>
      </c>
      <c r="B35" s="139"/>
      <c r="C35" s="131"/>
      <c r="D35" s="132"/>
      <c r="E35" s="132"/>
      <c r="F35" s="132"/>
      <c r="G35" s="132"/>
      <c r="H35" s="132"/>
      <c r="I35" s="132"/>
      <c r="J35" s="132"/>
      <c r="K35" s="130"/>
      <c r="L35" s="63">
        <f t="shared" si="0"/>
      </c>
      <c r="M35" s="131"/>
      <c r="N35" s="130"/>
      <c r="O35" s="130"/>
      <c r="P35" s="135"/>
      <c r="Q35" s="75">
        <f t="shared" si="1"/>
      </c>
      <c r="R35" s="132"/>
      <c r="S35" s="58">
        <f t="shared" si="2"/>
      </c>
    </row>
    <row r="36" spans="1:19" ht="15.75" customHeight="1">
      <c r="A36" s="68" t="s">
        <v>23</v>
      </c>
      <c r="B36" s="139"/>
      <c r="C36" s="131"/>
      <c r="D36" s="132"/>
      <c r="E36" s="132"/>
      <c r="F36" s="132"/>
      <c r="G36" s="132"/>
      <c r="H36" s="132"/>
      <c r="I36" s="132"/>
      <c r="J36" s="132"/>
      <c r="K36" s="130"/>
      <c r="L36" s="63">
        <f t="shared" si="0"/>
      </c>
      <c r="M36" s="131"/>
      <c r="N36" s="130"/>
      <c r="O36" s="130"/>
      <c r="P36" s="135"/>
      <c r="Q36" s="66">
        <f t="shared" si="1"/>
      </c>
      <c r="R36" s="132"/>
      <c r="S36" s="58">
        <f t="shared" si="2"/>
      </c>
    </row>
    <row r="37" spans="1:19" ht="15.75" customHeight="1">
      <c r="A37" s="59" t="s">
        <v>24</v>
      </c>
      <c r="B37" s="139"/>
      <c r="C37" s="131"/>
      <c r="D37" s="132"/>
      <c r="E37" s="132"/>
      <c r="F37" s="132"/>
      <c r="G37" s="132"/>
      <c r="H37" s="132"/>
      <c r="I37" s="132"/>
      <c r="J37" s="132"/>
      <c r="K37" s="130"/>
      <c r="L37" s="63">
        <f t="shared" si="0"/>
      </c>
      <c r="M37" s="131"/>
      <c r="N37" s="130"/>
      <c r="O37" s="130"/>
      <c r="P37" s="135"/>
      <c r="Q37" s="75">
        <f t="shared" si="1"/>
      </c>
      <c r="R37" s="132"/>
      <c r="S37" s="58">
        <f t="shared" si="2"/>
      </c>
    </row>
    <row r="38" spans="1:19" ht="15.75" customHeight="1">
      <c r="A38" s="68" t="s">
        <v>25</v>
      </c>
      <c r="B38" s="139"/>
      <c r="C38" s="131"/>
      <c r="D38" s="132"/>
      <c r="E38" s="132"/>
      <c r="F38" s="132"/>
      <c r="G38" s="132"/>
      <c r="H38" s="132"/>
      <c r="I38" s="132"/>
      <c r="J38" s="132"/>
      <c r="K38" s="130"/>
      <c r="L38" s="63">
        <f t="shared" si="0"/>
      </c>
      <c r="M38" s="131"/>
      <c r="N38" s="130"/>
      <c r="O38" s="130"/>
      <c r="P38" s="135"/>
      <c r="Q38" s="111">
        <f t="shared" si="1"/>
      </c>
      <c r="R38" s="132"/>
      <c r="S38" s="58">
        <f t="shared" si="2"/>
      </c>
    </row>
    <row r="39" spans="1:19" ht="15.75" customHeight="1">
      <c r="A39" s="59" t="s">
        <v>26</v>
      </c>
      <c r="B39" s="139"/>
      <c r="C39" s="131"/>
      <c r="D39" s="132"/>
      <c r="E39" s="132"/>
      <c r="F39" s="132"/>
      <c r="G39" s="132"/>
      <c r="H39" s="132"/>
      <c r="I39" s="132"/>
      <c r="J39" s="132"/>
      <c r="K39" s="130"/>
      <c r="L39" s="63">
        <f t="shared" si="0"/>
      </c>
      <c r="M39" s="131"/>
      <c r="N39" s="130"/>
      <c r="O39" s="130"/>
      <c r="P39" s="135"/>
      <c r="Q39" s="111">
        <f t="shared" si="1"/>
      </c>
      <c r="R39" s="132"/>
      <c r="S39" s="58">
        <f t="shared" si="2"/>
      </c>
    </row>
    <row r="40" spans="1:19" ht="15.75" customHeight="1">
      <c r="A40" s="68" t="s">
        <v>27</v>
      </c>
      <c r="B40" s="139"/>
      <c r="C40" s="131"/>
      <c r="D40" s="132"/>
      <c r="E40" s="132"/>
      <c r="F40" s="132"/>
      <c r="G40" s="132"/>
      <c r="H40" s="132"/>
      <c r="I40" s="132"/>
      <c r="J40" s="132"/>
      <c r="K40" s="130"/>
      <c r="L40" s="63">
        <f t="shared" si="0"/>
      </c>
      <c r="M40" s="131"/>
      <c r="N40" s="130"/>
      <c r="O40" s="130"/>
      <c r="P40" s="135"/>
      <c r="Q40" s="111">
        <f t="shared" si="1"/>
      </c>
      <c r="R40" s="132"/>
      <c r="S40" s="58">
        <f t="shared" si="2"/>
      </c>
    </row>
    <row r="41" spans="1:19" ht="15.75" customHeight="1">
      <c r="A41" s="59" t="s">
        <v>28</v>
      </c>
      <c r="B41" s="139"/>
      <c r="C41" s="131"/>
      <c r="D41" s="132"/>
      <c r="E41" s="132"/>
      <c r="F41" s="132"/>
      <c r="G41" s="132"/>
      <c r="H41" s="132"/>
      <c r="I41" s="132"/>
      <c r="J41" s="132"/>
      <c r="K41" s="130"/>
      <c r="L41" s="63">
        <f t="shared" si="0"/>
      </c>
      <c r="M41" s="131"/>
      <c r="N41" s="130"/>
      <c r="O41" s="130"/>
      <c r="P41" s="135"/>
      <c r="Q41" s="111">
        <f t="shared" si="1"/>
      </c>
      <c r="R41" s="132"/>
      <c r="S41" s="58">
        <f t="shared" si="2"/>
      </c>
    </row>
    <row r="42" spans="1:19" ht="15.75" customHeight="1">
      <c r="A42" s="68" t="s">
        <v>29</v>
      </c>
      <c r="B42" s="139"/>
      <c r="C42" s="131"/>
      <c r="D42" s="132"/>
      <c r="E42" s="132"/>
      <c r="F42" s="132"/>
      <c r="G42" s="132"/>
      <c r="H42" s="132"/>
      <c r="I42" s="132"/>
      <c r="J42" s="132"/>
      <c r="K42" s="130"/>
      <c r="L42" s="63">
        <f t="shared" si="0"/>
      </c>
      <c r="M42" s="131"/>
      <c r="N42" s="130"/>
      <c r="O42" s="130"/>
      <c r="P42" s="135"/>
      <c r="Q42" s="111">
        <f t="shared" si="1"/>
      </c>
      <c r="R42" s="132"/>
      <c r="S42" s="58">
        <f t="shared" si="2"/>
      </c>
    </row>
    <row r="43" spans="1:19" ht="15.75" customHeight="1">
      <c r="A43" s="59" t="s">
        <v>30</v>
      </c>
      <c r="B43" s="139"/>
      <c r="C43" s="131"/>
      <c r="D43" s="132"/>
      <c r="E43" s="132"/>
      <c r="F43" s="132"/>
      <c r="G43" s="132"/>
      <c r="H43" s="132"/>
      <c r="I43" s="132"/>
      <c r="J43" s="132"/>
      <c r="K43" s="130"/>
      <c r="L43" s="63">
        <f t="shared" si="0"/>
      </c>
      <c r="M43" s="131"/>
      <c r="N43" s="130"/>
      <c r="O43" s="130"/>
      <c r="P43" s="135"/>
      <c r="Q43" s="111">
        <f t="shared" si="1"/>
      </c>
      <c r="R43" s="132"/>
      <c r="S43" s="58">
        <f t="shared" si="2"/>
      </c>
    </row>
    <row r="44" spans="1:19" ht="15.75" customHeight="1">
      <c r="A44" s="68" t="s">
        <v>31</v>
      </c>
      <c r="B44" s="139"/>
      <c r="C44" s="131"/>
      <c r="D44" s="132"/>
      <c r="E44" s="132"/>
      <c r="F44" s="132"/>
      <c r="G44" s="132"/>
      <c r="H44" s="132"/>
      <c r="I44" s="132"/>
      <c r="J44" s="132"/>
      <c r="K44" s="130"/>
      <c r="L44" s="63">
        <f t="shared" si="0"/>
      </c>
      <c r="M44" s="131"/>
      <c r="N44" s="130"/>
      <c r="O44" s="130"/>
      <c r="P44" s="135"/>
      <c r="Q44" s="66">
        <f t="shared" si="1"/>
      </c>
      <c r="R44" s="132"/>
      <c r="S44" s="58">
        <f>IF(C44+D44+E44+F44+G44+H44+I44+J44+K44+M44+N44+O44+P44=0,"",C44+D44+E44+F44+G44+H44+I44+J44+K44+M44+N44+O44+P44)</f>
      </c>
    </row>
    <row r="45" spans="1:19" ht="15.75" customHeight="1">
      <c r="A45" s="59" t="s">
        <v>32</v>
      </c>
      <c r="B45" s="139"/>
      <c r="C45" s="131"/>
      <c r="D45" s="132"/>
      <c r="E45" s="132"/>
      <c r="F45" s="132"/>
      <c r="G45" s="132"/>
      <c r="H45" s="132"/>
      <c r="I45" s="132"/>
      <c r="J45" s="132"/>
      <c r="K45" s="130"/>
      <c r="L45" s="63">
        <f t="shared" si="0"/>
      </c>
      <c r="M45" s="131"/>
      <c r="N45" s="130"/>
      <c r="O45" s="130"/>
      <c r="P45" s="135"/>
      <c r="Q45" s="75">
        <f t="shared" si="1"/>
      </c>
      <c r="R45" s="132"/>
      <c r="S45" s="58">
        <f t="shared" si="2"/>
      </c>
    </row>
    <row r="46" spans="1:19" ht="15.75" customHeight="1" thickBot="1">
      <c r="A46" s="69" t="s">
        <v>33</v>
      </c>
      <c r="B46" s="139"/>
      <c r="C46" s="70"/>
      <c r="D46" s="71"/>
      <c r="E46" s="71"/>
      <c r="F46" s="71"/>
      <c r="G46" s="71"/>
      <c r="H46" s="71"/>
      <c r="I46" s="71"/>
      <c r="J46" s="71"/>
      <c r="K46" s="71"/>
      <c r="L46" s="72">
        <f t="shared" si="0"/>
      </c>
      <c r="M46" s="73"/>
      <c r="N46" s="71"/>
      <c r="O46" s="71"/>
      <c r="P46" s="74"/>
      <c r="Q46" s="157">
        <f t="shared" si="1"/>
      </c>
      <c r="R46" s="76"/>
      <c r="S46" s="58">
        <f t="shared" si="2"/>
      </c>
    </row>
    <row r="47" spans="1:19" s="81" customFormat="1" ht="15.75" customHeight="1" thickBot="1">
      <c r="A47" s="200" t="s">
        <v>61</v>
      </c>
      <c r="B47" s="201"/>
      <c r="C47" s="78" t="str">
        <f aca="true" t="shared" si="3" ref="C47:R47">IF(SUM(C16:C46)=0,"0",SUM(C16:C46))</f>
        <v>0</v>
      </c>
      <c r="D47" s="79" t="str">
        <f t="shared" si="3"/>
        <v>0</v>
      </c>
      <c r="E47" s="79" t="str">
        <f t="shared" si="3"/>
        <v>0</v>
      </c>
      <c r="F47" s="79" t="str">
        <f t="shared" si="3"/>
        <v>0</v>
      </c>
      <c r="G47" s="79" t="str">
        <f t="shared" si="3"/>
        <v>0</v>
      </c>
      <c r="H47" s="79" t="str">
        <f t="shared" si="3"/>
        <v>0</v>
      </c>
      <c r="I47" s="79" t="str">
        <f t="shared" si="3"/>
        <v>0</v>
      </c>
      <c r="J47" s="79" t="str">
        <f t="shared" si="3"/>
        <v>0</v>
      </c>
      <c r="K47" s="56" t="str">
        <f t="shared" si="3"/>
        <v>0</v>
      </c>
      <c r="L47" s="56" t="str">
        <f t="shared" si="3"/>
        <v>0</v>
      </c>
      <c r="M47" s="126" t="str">
        <f t="shared" si="3"/>
        <v>0</v>
      </c>
      <c r="N47" s="127" t="str">
        <f t="shared" si="3"/>
        <v>0</v>
      </c>
      <c r="O47" s="79" t="str">
        <f t="shared" si="3"/>
        <v>0</v>
      </c>
      <c r="P47" s="79" t="str">
        <f t="shared" si="3"/>
        <v>0</v>
      </c>
      <c r="Q47" s="79" t="str">
        <f t="shared" si="3"/>
        <v>0</v>
      </c>
      <c r="R47" s="80" t="str">
        <f t="shared" si="3"/>
        <v>0</v>
      </c>
      <c r="S47" s="181"/>
    </row>
    <row r="48" spans="1:19" s="81" customFormat="1" ht="15.75" customHeight="1">
      <c r="A48" s="223" t="s">
        <v>52</v>
      </c>
      <c r="B48" s="224"/>
      <c r="C48" s="82">
        <v>0.25</v>
      </c>
      <c r="D48" s="83">
        <v>0.5</v>
      </c>
      <c r="E48" s="83">
        <v>0.5</v>
      </c>
      <c r="F48" s="83">
        <v>0.75</v>
      </c>
      <c r="G48" s="83">
        <v>0.75</v>
      </c>
      <c r="H48" s="83">
        <v>1</v>
      </c>
      <c r="I48" s="83">
        <v>1</v>
      </c>
      <c r="J48" s="83">
        <v>1</v>
      </c>
      <c r="K48" s="83">
        <v>1</v>
      </c>
      <c r="L48" s="84"/>
      <c r="M48" s="85">
        <v>0.25</v>
      </c>
      <c r="N48" s="83">
        <v>0.5</v>
      </c>
      <c r="O48" s="83">
        <v>0.75</v>
      </c>
      <c r="P48" s="86">
        <v>1</v>
      </c>
      <c r="Q48" s="84"/>
      <c r="R48" s="84"/>
      <c r="S48" s="184" t="s">
        <v>64</v>
      </c>
    </row>
    <row r="49" spans="1:19" s="81" customFormat="1" ht="15.75" customHeight="1" thickBot="1">
      <c r="A49" s="225" t="s">
        <v>60</v>
      </c>
      <c r="B49" s="226"/>
      <c r="C49" s="87">
        <f>IF(C47="","",(C47*C48))</f>
        <v>0</v>
      </c>
      <c r="D49" s="88">
        <f aca="true" t="shared" si="4" ref="D49:P49">IF(D47="","",(D47*D48))</f>
        <v>0</v>
      </c>
      <c r="E49" s="88">
        <f t="shared" si="4"/>
        <v>0</v>
      </c>
      <c r="F49" s="88">
        <f t="shared" si="4"/>
        <v>0</v>
      </c>
      <c r="G49" s="89">
        <f t="shared" si="4"/>
        <v>0</v>
      </c>
      <c r="H49" s="89">
        <f t="shared" si="4"/>
        <v>0</v>
      </c>
      <c r="I49" s="88">
        <f t="shared" si="4"/>
        <v>0</v>
      </c>
      <c r="J49" s="88">
        <f t="shared" si="4"/>
        <v>0</v>
      </c>
      <c r="K49" s="89">
        <f t="shared" si="4"/>
        <v>0</v>
      </c>
      <c r="L49" s="175"/>
      <c r="M49" s="90">
        <f>IF(M47="","",(M47*M48))</f>
        <v>0</v>
      </c>
      <c r="N49" s="91">
        <f>IF(N47="","",(N47*N48))</f>
        <v>0</v>
      </c>
      <c r="O49" s="91">
        <f t="shared" si="4"/>
        <v>0</v>
      </c>
      <c r="P49" s="91">
        <f t="shared" si="4"/>
        <v>0</v>
      </c>
      <c r="Q49" s="176"/>
      <c r="R49" s="178"/>
      <c r="S49" s="183">
        <f>IF(N50+P50=0,"",N50+P50)</f>
      </c>
    </row>
    <row r="50" spans="1:19" s="81" customFormat="1" ht="15.75" customHeight="1" thickBot="1">
      <c r="A50" s="213" t="s">
        <v>75</v>
      </c>
      <c r="B50" s="214"/>
      <c r="C50" s="214"/>
      <c r="D50" s="214"/>
      <c r="E50" s="214"/>
      <c r="F50" s="214"/>
      <c r="G50" s="214"/>
      <c r="H50" s="215"/>
      <c r="I50" s="258" t="s">
        <v>62</v>
      </c>
      <c r="J50" s="259"/>
      <c r="K50" s="259"/>
      <c r="L50" s="259"/>
      <c r="M50" s="270"/>
      <c r="N50" s="92">
        <f>SUM(C49:K49)</f>
        <v>0</v>
      </c>
      <c r="O50" s="93">
        <f>SUM(M49:P49)</f>
        <v>0</v>
      </c>
      <c r="P50" s="94">
        <f>IF(R47&gt;O50,O50,R47)</f>
        <v>0</v>
      </c>
      <c r="Q50" s="227" t="s">
        <v>76</v>
      </c>
      <c r="R50" s="228"/>
      <c r="S50" s="182">
        <f>IF(I50="Yes",S49*6/7,"")</f>
      </c>
    </row>
    <row r="51" spans="1:19" s="81" customFormat="1" ht="3.75" customHeight="1">
      <c r="A51" s="95"/>
      <c r="B51" s="95"/>
      <c r="C51" s="95"/>
      <c r="D51" s="95"/>
      <c r="E51" s="95"/>
      <c r="F51" s="95"/>
      <c r="G51" s="95"/>
      <c r="H51" s="95"/>
      <c r="I51" s="95"/>
      <c r="J51" s="95"/>
      <c r="K51" s="95"/>
      <c r="L51" s="95"/>
      <c r="M51" s="96"/>
      <c r="N51" s="96"/>
      <c r="O51" s="96"/>
      <c r="P51" s="97"/>
      <c r="Q51" s="95"/>
      <c r="R51" s="95"/>
      <c r="S51" s="98"/>
    </row>
    <row r="52" spans="1:19" s="106" customFormat="1" ht="15.75" customHeight="1">
      <c r="A52" s="39"/>
      <c r="B52" s="39"/>
      <c r="C52" s="99"/>
      <c r="D52" s="99"/>
      <c r="E52" s="99"/>
      <c r="F52" s="99"/>
      <c r="G52" s="99"/>
      <c r="H52" s="99"/>
      <c r="I52" s="100" t="s">
        <v>63</v>
      </c>
      <c r="J52" s="100"/>
      <c r="K52" s="101"/>
      <c r="L52" s="101"/>
      <c r="M52" s="102"/>
      <c r="N52" s="102"/>
      <c r="O52" s="102"/>
      <c r="P52" s="103"/>
      <c r="Q52" s="104"/>
      <c r="R52" s="104"/>
      <c r="S52" s="105"/>
    </row>
    <row r="53" spans="9:10" ht="7.5" customHeight="1">
      <c r="I53" s="100"/>
      <c r="J53" s="100"/>
    </row>
    <row r="54" spans="1:19" ht="17.25" customHeight="1">
      <c r="A54" s="197" t="s">
        <v>78</v>
      </c>
      <c r="B54" s="197"/>
      <c r="C54" s="197"/>
      <c r="D54" s="197"/>
      <c r="E54" s="197"/>
      <c r="F54" s="197"/>
      <c r="G54" s="197"/>
      <c r="H54" s="197"/>
      <c r="I54" s="197"/>
      <c r="J54" s="197"/>
      <c r="K54" s="197"/>
      <c r="L54" s="197"/>
      <c r="M54" s="197"/>
      <c r="N54" s="197"/>
      <c r="O54" s="197"/>
      <c r="P54" s="197"/>
      <c r="Q54" s="197"/>
      <c r="R54" s="197"/>
      <c r="S54" s="197"/>
    </row>
    <row r="55" spans="1:19" ht="17.25" customHeight="1">
      <c r="A55" s="197" t="s">
        <v>79</v>
      </c>
      <c r="B55" s="197"/>
      <c r="C55" s="197"/>
      <c r="D55" s="197"/>
      <c r="E55" s="197"/>
      <c r="F55" s="197"/>
      <c r="G55" s="197"/>
      <c r="H55" s="197"/>
      <c r="I55" s="197"/>
      <c r="J55" s="197"/>
      <c r="K55" s="197"/>
      <c r="L55" s="197"/>
      <c r="M55" s="197"/>
      <c r="N55" s="197"/>
      <c r="O55" s="197"/>
      <c r="P55" s="197"/>
      <c r="Q55" s="197"/>
      <c r="R55" s="197"/>
      <c r="S55" s="197"/>
    </row>
    <row r="56" spans="1:19" ht="17.25" customHeight="1">
      <c r="A56" s="198" t="s">
        <v>118</v>
      </c>
      <c r="B56" s="198"/>
      <c r="C56" s="198"/>
      <c r="D56" s="198"/>
      <c r="E56" s="198"/>
      <c r="F56" s="198"/>
      <c r="G56" s="198"/>
      <c r="H56" s="198"/>
      <c r="I56" s="198"/>
      <c r="J56" s="198"/>
      <c r="K56" s="198"/>
      <c r="L56" s="198"/>
      <c r="M56" s="198"/>
      <c r="N56" s="198"/>
      <c r="O56" s="198"/>
      <c r="P56" s="198"/>
      <c r="Q56" s="198"/>
      <c r="R56" s="198"/>
      <c r="S56" s="198"/>
    </row>
    <row r="57" spans="1:19" ht="17.25" customHeight="1">
      <c r="A57" s="199" t="s">
        <v>123</v>
      </c>
      <c r="B57" s="199"/>
      <c r="C57" s="199"/>
      <c r="D57" s="199"/>
      <c r="E57" s="199"/>
      <c r="F57" s="199"/>
      <c r="G57" s="199"/>
      <c r="H57" s="199"/>
      <c r="I57" s="199"/>
      <c r="J57" s="199"/>
      <c r="K57" s="199"/>
      <c r="L57" s="199"/>
      <c r="M57" s="199"/>
      <c r="N57" s="199"/>
      <c r="O57" s="199"/>
      <c r="P57" s="199"/>
      <c r="Q57" s="199"/>
      <c r="R57" s="199"/>
      <c r="S57" s="199"/>
    </row>
    <row r="58" spans="1:19" ht="17.25" customHeight="1">
      <c r="A58" s="199" t="s">
        <v>135</v>
      </c>
      <c r="B58" s="199"/>
      <c r="C58" s="199"/>
      <c r="D58" s="199"/>
      <c r="E58" s="199"/>
      <c r="F58" s="199"/>
      <c r="G58" s="199"/>
      <c r="H58" s="199"/>
      <c r="I58" s="199"/>
      <c r="J58" s="199"/>
      <c r="K58" s="199"/>
      <c r="L58" s="199"/>
      <c r="M58" s="199"/>
      <c r="N58" s="199"/>
      <c r="O58" s="199"/>
      <c r="P58" s="199"/>
      <c r="Q58" s="199"/>
      <c r="R58" s="199"/>
      <c r="S58" s="199"/>
    </row>
    <row r="59" spans="1:19" ht="17.25" customHeight="1">
      <c r="A59" s="198"/>
      <c r="B59" s="198"/>
      <c r="C59" s="198"/>
      <c r="D59" s="198"/>
      <c r="E59" s="198"/>
      <c r="F59" s="198"/>
      <c r="G59" s="198"/>
      <c r="H59" s="198"/>
      <c r="I59" s="198"/>
      <c r="J59" s="198"/>
      <c r="K59" s="198"/>
      <c r="L59" s="198"/>
      <c r="M59" s="198"/>
      <c r="N59" s="198"/>
      <c r="O59" s="198"/>
      <c r="P59" s="198"/>
      <c r="Q59" s="198"/>
      <c r="R59" s="198"/>
      <c r="S59" s="198"/>
    </row>
    <row r="60" spans="1:19" ht="17.25" customHeight="1">
      <c r="A60" s="222"/>
      <c r="B60" s="222"/>
      <c r="C60" s="222"/>
      <c r="D60" s="222"/>
      <c r="E60" s="222"/>
      <c r="F60" s="222"/>
      <c r="G60" s="222"/>
      <c r="H60" s="222"/>
      <c r="I60" s="222"/>
      <c r="J60" s="222"/>
      <c r="K60" s="222"/>
      <c r="L60" s="222"/>
      <c r="M60" s="222"/>
      <c r="N60" s="222"/>
      <c r="O60" s="222"/>
      <c r="P60" s="222"/>
      <c r="Q60" s="222"/>
      <c r="R60" s="222"/>
      <c r="S60" s="222"/>
    </row>
  </sheetData>
  <sheetProtection/>
  <mergeCells count="28">
    <mergeCell ref="A1:S1"/>
    <mergeCell ref="A2:S2"/>
    <mergeCell ref="A4:C4"/>
    <mergeCell ref="D4:Q4"/>
    <mergeCell ref="A5:C5"/>
    <mergeCell ref="A49:B49"/>
    <mergeCell ref="A47:B47"/>
    <mergeCell ref="D5:Q5"/>
    <mergeCell ref="D7:Q7"/>
    <mergeCell ref="A54:S54"/>
    <mergeCell ref="A48:B48"/>
    <mergeCell ref="Q50:R50"/>
    <mergeCell ref="A60:S60"/>
    <mergeCell ref="A56:S56"/>
    <mergeCell ref="A57:S57"/>
    <mergeCell ref="A58:S58"/>
    <mergeCell ref="A59:S59"/>
    <mergeCell ref="A55:S55"/>
    <mergeCell ref="A50:H50"/>
    <mergeCell ref="A10:C10"/>
    <mergeCell ref="I10:L10"/>
    <mergeCell ref="A7:C7"/>
    <mergeCell ref="S14:S15"/>
    <mergeCell ref="A12:E12"/>
    <mergeCell ref="A14:B14"/>
    <mergeCell ref="C14:L14"/>
    <mergeCell ref="M14:R14"/>
    <mergeCell ref="I50:M50"/>
  </mergeCells>
  <conditionalFormatting sqref="L47 Q47:S47 I51:J53 S48:S52 P50:P51 B16:B46 C16:C49 D47:K48 M47:P48 D49:R49 S16:S46 D16:Q46 I50">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K52:L52 I50:I51 J51">
      <formula1>"Yes,No"</formula1>
    </dataValidation>
    <dataValidation type="whole" operator="greaterThanOrEqual" allowBlank="1" showErrorMessage="1" imeMode="off" sqref="C16:K46 M16:P46 R16:R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ヤマサキ　ミナミ</cp:lastModifiedBy>
  <cp:lastPrinted>2020-04-14T06:49:22Z</cp:lastPrinted>
  <dcterms:created xsi:type="dcterms:W3CDTF">2006-06-05T04:32:18Z</dcterms:created>
  <dcterms:modified xsi:type="dcterms:W3CDTF">2021-02-26T03:55:26Z</dcterms:modified>
  <cp:category/>
  <cp:version/>
  <cp:contentType/>
  <cp:contentStatus/>
</cp:coreProperties>
</file>