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指定関係\障害福祉\処遇改善\処遇改善R3以降\20220623厚労より実績報告の様式修正\"/>
    </mc:Choice>
  </mc:AlternateContent>
  <bookViews>
    <workbookView xWindow="26190" yWindow="-16320" windowWidth="29040" windowHeight="15840" tabRatio="801"/>
  </bookViews>
  <sheets>
    <sheet name="はじめに" sheetId="18" r:id="rId1"/>
    <sheet name="基本情報入力シート" sheetId="16" r:id="rId2"/>
    <sheet name="別紙様式3-2" sheetId="11" r:id="rId3"/>
    <sheet name="別紙様式3-1" sheetId="15" r:id="rId4"/>
    <sheet name="【参考】サービス名一覧" sheetId="13" state="hidden" r:id="rId5"/>
  </sheets>
  <definedNames>
    <definedName name="_xlnm._FilterDatabase" localSheetId="2"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3">'別紙様式3-1'!$A$1:$AM$114</definedName>
    <definedName name="_xlnm.Print_Area" localSheetId="2">'別紙様式3-2'!$A$1:$AK$41</definedName>
    <definedName name="www" localSheetId="0">#REF!</definedName>
    <definedName name="www">#REF!</definedName>
    <definedName name="サービス" localSheetId="0">#REF!</definedName>
    <definedName name="サービス" localSheetId="3">#REF!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6" i="15" l="1"/>
  <c r="S47" i="15"/>
  <c r="AB31" i="15"/>
  <c r="AE3" i="11" l="1"/>
  <c r="AB45" i="15" l="1"/>
  <c r="S58" i="15" l="1"/>
  <c r="S57" i="15"/>
  <c r="S56" i="15"/>
  <c r="S10" i="11"/>
  <c r="AF8" i="11" l="1"/>
  <c r="AL61" i="15" s="1"/>
  <c r="AL57" i="15" l="1"/>
  <c r="AL56" i="15"/>
  <c r="R10" i="11" l="1"/>
  <c r="T10" i="11"/>
  <c r="Q10" i="11" l="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3" i="15" l="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処遇改善臨時特例交付金により2022年2月および3月分として賃金改善を行った実績を記載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Administrator</author>
  </authors>
  <commentList>
    <comment ref="A71" authorId="0" shapeId="0">
      <text>
        <r>
          <rPr>
            <b/>
            <sz val="9"/>
            <color indexed="81"/>
            <rFont val="MS P ゴシック"/>
            <family val="3"/>
            <charset val="128"/>
          </rPr>
          <t>【基準額１】【基準額２】【基準額３】を計画書に記載した額から修正した場合は、
⑤「その他」に「</t>
        </r>
        <r>
          <rPr>
            <b/>
            <u/>
            <sz val="9"/>
            <color indexed="81"/>
            <rFont val="MS P ゴシック"/>
            <family val="3"/>
            <charset val="128"/>
          </rPr>
          <t>変更前後の基準額と合理的な変更理由</t>
        </r>
        <r>
          <rPr>
            <b/>
            <sz val="9"/>
            <color indexed="81"/>
            <rFont val="MS P ゴシック"/>
            <family val="3"/>
            <charset val="128"/>
          </rPr>
          <t>」を記載してください。</t>
        </r>
        <r>
          <rPr>
            <sz val="9"/>
            <color indexed="81"/>
            <rFont val="MS P ゴシック"/>
            <family val="3"/>
            <charset val="128"/>
          </rPr>
          <t xml:space="preserve">
</t>
        </r>
        <r>
          <rPr>
            <b/>
            <sz val="9"/>
            <color indexed="81"/>
            <rFont val="MS P ゴシック"/>
            <family val="3"/>
            <charset val="128"/>
          </rPr>
          <t>⑤の記載がある場合、基準額変更にかかる変更届出書の提出は不要です。</t>
        </r>
      </text>
    </comment>
  </commentList>
</comments>
</file>

<file path=xl/sharedStrings.xml><?xml version="1.0" encoding="utf-8"?>
<sst xmlns="http://schemas.openxmlformats.org/spreadsheetml/2006/main" count="357" uniqueCount="291">
  <si>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</si>
  <si>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</si>
  <si>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</si>
  <si>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</si>
  <si>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</si>
  <si>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</si>
  <si>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</si>
  <si>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</si>
  <si>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</si>
  <si>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</si>
  <si>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</si>
  <si>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</si>
  <si>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</si>
  <si>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</si>
  <si>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</si>
  <si>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</si>
  <si>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</si>
  <si>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</si>
  <si>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</si>
  <si>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</si>
  <si>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</si>
  <si>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</si>
  <si>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</si>
  <si>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</si>
  <si>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</si>
  <si>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</si>
  <si>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</si>
  <si>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</si>
  <si>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</si>
  <si>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</si>
  <si>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</si>
  <si>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</si>
  <si>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</si>
  <si>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</si>
  <si>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</si>
  <si>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</si>
  <si>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</si>
  <si>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</si>
  <si>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</si>
  <si>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</si>
  <si>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</si>
  <si>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</si>
  <si>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</si>
  <si>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</si>
  <si>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</si>
  <si>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</si>
  <si>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</si>
  <si>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</si>
  <si>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</si>
  <si>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</si>
  <si>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</si>
  <si>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</si>
  <si>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</si>
  <si>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</si>
  <si>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</si>
  <si>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</si>
  <si>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</si>
  <si>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</si>
  <si>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</si>
  <si>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</si>
  <si>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</si>
  <si>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</si>
  <si>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</si>
  <si>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</si>
  <si>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</si>
  <si>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</si>
  <si>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</si>
  <si>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</si>
  <si>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</si>
  <si>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</si>
  <si>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</si>
  <si>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</si>
  <si>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</si>
  <si>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</si>
  <si>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</si>
  <si>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</si>
  <si>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</si>
  <si>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</si>
  <si>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</si>
  <si>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</si>
  <si>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</si>
  <si>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</si>
  <si>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</si>
  <si>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</si>
  <si>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</si>
  <si>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</si>
  <si>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</si>
  <si>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</si>
  <si>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</si>
  <si>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</si>
  <si>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</si>
  <si>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</si>
  <si>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</si>
  <si>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</si>
  <si>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</si>
  <si>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</si>
  <si>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</si>
  <si>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</si>
  <si>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</si>
  <si>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</si>
  <si>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</si>
  <si>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</si>
  <si>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</si>
  <si>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</si>
  <si>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</si>
  <si>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</si>
  <si>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</si>
  <si>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</si>
  <si>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</si>
  <si>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</si>
  <si>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</si>
  <si>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</si>
  <si>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</si>
  <si>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</si>
  <si>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</si>
  <si>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</si>
  <si>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</si>
  <si>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</si>
  <si>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</si>
  <si>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</si>
  <si>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</si>
  <si>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</si>
  <si>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</si>
  <si>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</si>
  <si>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</si>
  <si>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</si>
  <si>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</si>
  <si>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</si>
  <si>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</si>
  <si>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</si>
  <si>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</si>
  <si>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</si>
  <si>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</si>
  <si>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</si>
  <si>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</si>
  <si>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</si>
  <si>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</si>
  <si>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</si>
  <si>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</si>
  <si>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</si>
  <si>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</si>
  <si>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</si>
  <si>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</si>
  <si>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</si>
  <si>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</si>
  <si>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</si>
  <si>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</si>
  <si>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</si>
  <si>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</si>
  <si>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</si>
  <si>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</si>
  <si>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</si>
  <si>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</si>
  <si>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</si>
  <si>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</si>
  <si>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</si>
  <si>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</si>
  <si>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</si>
  <si>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</si>
  <si>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</si>
  <si>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</si>
  <si>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</si>
  <si>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</si>
  <si>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</si>
  <si>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</si>
  <si>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</si>
  <si>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</si>
  <si>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</si>
  <si>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</si>
  <si>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</si>
  <si>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</si>
  <si>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</si>
  <si>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</si>
  <si>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</si>
  <si>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</si>
  <si>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</si>
  <si>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</si>
  <si>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</si>
  <si>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</si>
  <si>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</si>
  <si>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</si>
  <si>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</si>
  <si>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</si>
  <si>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</si>
  <si>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</si>
  <si>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</si>
  <si>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</si>
  <si>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</si>
  <si>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</si>
  <si>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</si>
  <si>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</si>
  <si>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</si>
  <si>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</si>
  <si>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</si>
  <si>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</si>
  <si>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</si>
  <si>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</si>
  <si>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</si>
  <si>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</si>
  <si>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</si>
  <si>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</si>
  <si>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</si>
  <si>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</si>
  <si>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</si>
  <si>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</si>
  <si>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</si>
  <si>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</si>
  <si>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</si>
  <si>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</si>
  <si>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</si>
  <si>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</si>
  <si>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</si>
  <si>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</si>
  <si>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</si>
  <si>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</si>
  <si>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</si>
  <si>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</si>
  <si>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</si>
  <si>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</si>
  <si>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</si>
  <si>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</si>
  <si>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</si>
  <si>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</si>
  <si>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</si>
  <si>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</si>
  <si>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</si>
  <si>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</si>
  <si>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</si>
  <si>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</si>
  <si>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</si>
  <si>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</si>
  <si>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</si>
  <si>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</si>
  <si>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</si>
  <si>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</si>
  <si>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</si>
  <si>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</si>
  <si>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</si>
  <si>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</si>
  <si>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</si>
  <si>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</si>
  <si>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</si>
  <si>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</si>
  <si>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</si>
  <si>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</si>
  <si>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</si>
  <si>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</si>
  <si>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</si>
  <si>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</si>
  <si>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</si>
  <si>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</si>
  <si>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</si>
  <si>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</si>
  <si>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</si>
  <si>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</si>
  <si>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</si>
  <si>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</si>
  <si>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</si>
  <si>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</si>
  <si>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</si>
  <si>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</si>
  <si>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</si>
  <si>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</si>
  <si>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</si>
  <si>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</si>
  <si>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</si>
  <si>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</si>
  <si>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</si>
  <si>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</si>
  <si>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</si>
  <si>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</si>
  <si>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</si>
  <si>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</si>
  <si>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</si>
  <si>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</si>
  <si>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</si>
  <si>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</si>
  <si>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</si>
  <si>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</si>
  <si>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</si>
  <si>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</si>
  <si>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</si>
  <si>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</si>
  <si>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</si>
  <si>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</si>
  <si>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</si>
  <si>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</si>
  <si>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</si>
  <si>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</si>
  <si>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</si>
  <si>
    <t>枚方市</t>
    <rPh sb="0" eb="3">
      <t>ヒラカタシ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</si>
</sst>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
      <sz val="9"/>
      <color indexed="81"/>
      <name val="MS P ゴシック"/>
      <family val="3"/>
      <charset val="128"/>
    </font>
    <font>
      <b/>
      <sz val="9"/>
      <color indexed="81"/>
      <name val="MS P ゴシック"/>
      <family val="3"/>
      <charset val="128"/>
    </font>
    <font>
      <u/>
      <sz val="8"/>
      <name val="ＭＳ Ｐゴシック"/>
      <family val="3"/>
      <charset val="128"/>
    </font>
    <font>
      <b/>
      <u/>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5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181" fontId="25" fillId="0" borderId="79" xfId="0" applyNumberFormat="1" applyFont="1" applyBorder="1" applyAlignment="1" applyProtection="1">
      <alignment vertical="center" shrinkToFit="1"/>
    </xf>
    <xf numFmtId="0" fontId="25" fillId="0" borderId="82" xfId="0" applyFont="1" applyBorder="1" applyAlignment="1" applyProtection="1">
      <alignment vertical="center"/>
      <protection locked="0"/>
    </xf>
    <xf numFmtId="0" fontId="25" fillId="0" borderId="111" xfId="0" applyFont="1" applyBorder="1" applyAlignment="1" applyProtection="1">
      <alignment vertical="center"/>
      <protection locked="0"/>
    </xf>
    <xf numFmtId="0" fontId="25" fillId="0" borderId="112" xfId="0" applyFont="1" applyBorder="1" applyAlignment="1" applyProtection="1">
      <alignment vertical="center"/>
      <protection locked="0"/>
    </xf>
    <xf numFmtId="0" fontId="47" fillId="6" borderId="0" xfId="0" applyFont="1" applyFill="1" applyBorder="1" applyAlignment="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vertical="center" wrapText="1"/>
      <protection locked="0"/>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56" fillId="0" borderId="0" xfId="0" applyFont="1" applyFill="1"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8"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6"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5"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7" xfId="0" applyFont="1" applyFill="1" applyBorder="1" applyAlignment="1">
      <alignment horizontal="center" vertical="center" wrapText="1"/>
    </xf>
    <xf numFmtId="0" fontId="47" fillId="6" borderId="24"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47" fillId="6" borderId="25"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horizontal="right" vertical="center"/>
      <protection locked="0"/>
    </xf>
    <xf numFmtId="176" fontId="22" fillId="0" borderId="26" xfId="0" applyNumberFormat="1"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4" xfId="0" applyNumberFormat="1" applyFont="1" applyFill="1" applyBorder="1" applyAlignment="1" applyProtection="1">
      <alignment horizontal="right" vertical="center"/>
      <protection locked="0"/>
    </xf>
    <xf numFmtId="176" fontId="22" fillId="0" borderId="116" xfId="0"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22" fillId="0" borderId="10" xfId="0" applyFont="1" applyFill="1" applyBorder="1" applyAlignment="1" applyProtection="1">
      <alignment vertical="center"/>
      <protection locked="0"/>
    </xf>
    <xf numFmtId="0" fontId="22" fillId="0" borderId="7"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41405"/>
          <a:ext cx="8041904" cy="1751935"/>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847113" y="473529"/>
          <a:ext cx="5414283" cy="1364797"/>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35579" y="370113"/>
          <a:ext cx="5178440"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6101" y="13984016"/>
              <a:ext cx="229402" cy="913169"/>
              <a:chOff x="896856" y="8204829"/>
              <a:chExt cx="217569" cy="684401"/>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29"/>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6" y="8362991"/>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5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23616" y="14844342"/>
              <a:ext cx="227251" cy="1013029"/>
              <a:chOff x="896855" y="8130678"/>
              <a:chExt cx="217570" cy="75851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7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6102" y="15706202"/>
              <a:ext cx="229402" cy="1294171"/>
              <a:chOff x="896856" y="7942269"/>
              <a:chExt cx="217569" cy="96977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6" y="8368700"/>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9150" y="16948970"/>
              <a:ext cx="227251" cy="1013029"/>
              <a:chOff x="896855" y="8130657"/>
              <a:chExt cx="217570" cy="75853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5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9150" y="17818514"/>
              <a:ext cx="227251" cy="1102298"/>
              <a:chOff x="896855" y="8113503"/>
              <a:chExt cx="217570" cy="826071"/>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5" y="8300198"/>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9318" y="18853970"/>
              <a:ext cx="229402" cy="1013029"/>
              <a:chOff x="896856" y="8130678"/>
              <a:chExt cx="217569" cy="758518"/>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78"/>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6" y="8340157"/>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1553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1553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20478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20478750"/>
              <a:ext cx="190500"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4.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70" zoomScaleNormal="90" zoomScaleSheetLayoutView="7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39" t="s">
        <v>135</v>
      </c>
      <c r="B1" s="439"/>
      <c r="C1" s="439"/>
      <c r="D1" s="439"/>
      <c r="E1" s="439"/>
      <c r="F1" s="439"/>
    </row>
    <row r="2" spans="1:6" ht="30" customHeight="1" thickTop="1">
      <c r="A2" s="440" t="s">
        <v>274</v>
      </c>
      <c r="B2" s="440"/>
      <c r="C2" s="440"/>
      <c r="D2" s="440"/>
      <c r="E2" s="440"/>
      <c r="F2" s="440"/>
    </row>
    <row r="3" spans="1:6" s="6" customFormat="1" ht="8.1" customHeight="1">
      <c r="A3" s="441"/>
      <c r="B3" s="441"/>
      <c r="C3" s="441"/>
      <c r="D3" s="441"/>
      <c r="E3" s="22"/>
    </row>
    <row r="4" spans="1:6" s="8" customFormat="1" ht="39.950000000000003" customHeight="1">
      <c r="A4" s="7" t="s">
        <v>136</v>
      </c>
      <c r="B4" s="7" t="s">
        <v>80</v>
      </c>
      <c r="C4" s="23" t="s">
        <v>81</v>
      </c>
      <c r="D4" s="442" t="s">
        <v>82</v>
      </c>
      <c r="E4" s="443"/>
      <c r="F4" s="7" t="s">
        <v>179</v>
      </c>
    </row>
    <row r="5" spans="1:6" ht="24.95" customHeight="1">
      <c r="A5" s="24" t="s">
        <v>137</v>
      </c>
      <c r="B5" s="25">
        <v>1</v>
      </c>
      <c r="C5" s="25" t="s">
        <v>138</v>
      </c>
      <c r="D5" s="444" t="s">
        <v>83</v>
      </c>
      <c r="E5" s="445"/>
      <c r="F5" s="21" t="s">
        <v>84</v>
      </c>
    </row>
    <row r="6" spans="1:6" ht="69.95" customHeight="1">
      <c r="A6" s="26" t="s">
        <v>85</v>
      </c>
      <c r="B6" s="21">
        <v>1</v>
      </c>
      <c r="C6" s="314" t="s">
        <v>139</v>
      </c>
      <c r="D6" s="430" t="s">
        <v>140</v>
      </c>
      <c r="E6" s="431"/>
      <c r="F6" s="27" t="s">
        <v>84</v>
      </c>
    </row>
    <row r="7" spans="1:6" ht="69.95" customHeight="1">
      <c r="A7" s="26" t="s">
        <v>89</v>
      </c>
      <c r="B7" s="21">
        <v>1</v>
      </c>
      <c r="C7" s="314" t="s">
        <v>141</v>
      </c>
      <c r="D7" s="430" t="s">
        <v>142</v>
      </c>
      <c r="E7" s="431"/>
      <c r="F7" s="9" t="s">
        <v>86</v>
      </c>
    </row>
    <row r="8" spans="1:6" ht="69.95" customHeight="1">
      <c r="A8" s="26" t="s">
        <v>90</v>
      </c>
      <c r="B8" s="21">
        <v>1</v>
      </c>
      <c r="C8" s="314" t="s">
        <v>143</v>
      </c>
      <c r="D8" s="430" t="s">
        <v>144</v>
      </c>
      <c r="E8" s="431"/>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2" t="s">
        <v>87</v>
      </c>
      <c r="B16" s="432"/>
      <c r="C16" s="432"/>
      <c r="D16" s="432"/>
      <c r="E16" s="20"/>
    </row>
    <row r="17" spans="1:6">
      <c r="A17" s="309"/>
      <c r="B17" s="310"/>
      <c r="C17" s="311"/>
      <c r="D17" s="311"/>
    </row>
    <row r="18" spans="1:6" s="16" customFormat="1" ht="50.1" customHeight="1">
      <c r="A18" s="31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0"/>
      <c r="C24" s="311"/>
      <c r="D24" s="311"/>
    </row>
    <row r="25" spans="1:6" ht="17.25">
      <c r="A25" s="14"/>
      <c r="B25" s="13"/>
    </row>
    <row r="26" spans="1:6" ht="22.15" customHeight="1">
      <c r="A26" s="19"/>
      <c r="B26" s="433" t="s">
        <v>180</v>
      </c>
      <c r="C26" s="434"/>
      <c r="D26" s="434"/>
      <c r="E26" s="434"/>
      <c r="F26" s="435"/>
    </row>
    <row r="27" spans="1:6" ht="82.5" customHeight="1">
      <c r="A27" s="436" t="s">
        <v>183</v>
      </c>
      <c r="B27" s="438"/>
      <c r="C27" s="438"/>
      <c r="D27" s="438"/>
      <c r="E27" s="438"/>
      <c r="F27" s="438"/>
    </row>
    <row r="28" spans="1:6" ht="50.1" customHeight="1">
      <c r="A28" s="437"/>
      <c r="B28" s="438"/>
      <c r="C28" s="438"/>
      <c r="D28" s="438"/>
      <c r="E28" s="438"/>
      <c r="F28" s="438"/>
    </row>
    <row r="29" spans="1:6" ht="24.95" customHeight="1">
      <c r="A29" s="313" t="s">
        <v>196</v>
      </c>
      <c r="B29" s="310"/>
      <c r="C29" s="311"/>
      <c r="D29" s="310"/>
      <c r="E29" s="310"/>
      <c r="F29" s="28"/>
    </row>
    <row r="30" spans="1:6" ht="24.95" customHeight="1">
      <c r="A30" s="31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70" zoomScaleNormal="100" zoomScaleSheetLayoutView="70" workbookViewId="0"/>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81" t="s">
        <v>290</v>
      </c>
      <c r="D11" s="482"/>
      <c r="E11" s="482"/>
      <c r="F11" s="482"/>
      <c r="G11" s="482"/>
      <c r="H11" s="482"/>
      <c r="I11" s="482"/>
      <c r="J11" s="482"/>
      <c r="K11" s="482"/>
      <c r="L11" s="483"/>
    </row>
    <row r="13" spans="1:30" ht="20.100000000000001" customHeight="1">
      <c r="A13" s="2" t="s">
        <v>60</v>
      </c>
    </row>
    <row r="14" spans="1:30" ht="20.100000000000001" customHeight="1" thickBot="1">
      <c r="B14" s="28" t="s">
        <v>39</v>
      </c>
    </row>
    <row r="15" spans="1:30" ht="20.100000000000001" customHeight="1">
      <c r="B15" s="30" t="s">
        <v>34</v>
      </c>
      <c r="C15" s="460" t="s">
        <v>0</v>
      </c>
      <c r="D15" s="460"/>
      <c r="E15" s="460"/>
      <c r="F15" s="460"/>
      <c r="G15" s="460"/>
      <c r="H15" s="460"/>
      <c r="I15" s="460"/>
      <c r="J15" s="460"/>
      <c r="K15" s="460"/>
      <c r="L15" s="461"/>
      <c r="M15" s="484"/>
      <c r="N15" s="485"/>
      <c r="O15" s="485"/>
      <c r="P15" s="485"/>
      <c r="Q15" s="485"/>
      <c r="R15" s="485"/>
      <c r="S15" s="485"/>
      <c r="T15" s="485"/>
      <c r="U15" s="485"/>
      <c r="V15" s="485"/>
      <c r="W15" s="486"/>
      <c r="X15" s="487"/>
    </row>
    <row r="16" spans="1:30" ht="20.100000000000001" customHeight="1" thickBot="1">
      <c r="B16" s="31"/>
      <c r="C16" s="460" t="s">
        <v>40</v>
      </c>
      <c r="D16" s="460"/>
      <c r="E16" s="460"/>
      <c r="F16" s="460"/>
      <c r="G16" s="460"/>
      <c r="H16" s="460"/>
      <c r="I16" s="460"/>
      <c r="J16" s="460"/>
      <c r="K16" s="460"/>
      <c r="L16" s="461"/>
      <c r="M16" s="466"/>
      <c r="N16" s="467"/>
      <c r="O16" s="467"/>
      <c r="P16" s="467"/>
      <c r="Q16" s="467"/>
      <c r="R16" s="467"/>
      <c r="S16" s="467"/>
      <c r="T16" s="467"/>
      <c r="U16" s="475"/>
      <c r="V16" s="475"/>
      <c r="W16" s="476"/>
      <c r="X16" s="477"/>
      <c r="AD16" s="28" t="s">
        <v>41</v>
      </c>
    </row>
    <row r="17" spans="1:30" ht="20.100000000000001" customHeight="1" thickBot="1">
      <c r="B17" s="30" t="s">
        <v>42</v>
      </c>
      <c r="C17" s="460" t="s">
        <v>43</v>
      </c>
      <c r="D17" s="460"/>
      <c r="E17" s="460"/>
      <c r="F17" s="460"/>
      <c r="G17" s="460"/>
      <c r="H17" s="460"/>
      <c r="I17" s="460"/>
      <c r="J17" s="460"/>
      <c r="K17" s="460"/>
      <c r="L17" s="461"/>
      <c r="M17" s="32"/>
      <c r="N17" s="33"/>
      <c r="O17" s="33"/>
      <c r="P17" s="34" t="s">
        <v>44</v>
      </c>
      <c r="Q17" s="33"/>
      <c r="R17" s="33"/>
      <c r="S17" s="33"/>
      <c r="T17" s="35"/>
      <c r="U17" s="36"/>
      <c r="V17" s="37"/>
      <c r="W17" s="37"/>
      <c r="X17" s="37"/>
      <c r="AD17" s="28" t="str">
        <f>CONCATENATE(M17,N17,O17,P17,Q17,R17,S17,T17)</f>
        <v>－</v>
      </c>
    </row>
    <row r="18" spans="1:30" ht="20.100000000000001" customHeight="1">
      <c r="B18" s="38"/>
      <c r="C18" s="460" t="s">
        <v>45</v>
      </c>
      <c r="D18" s="460"/>
      <c r="E18" s="460"/>
      <c r="F18" s="460"/>
      <c r="G18" s="460"/>
      <c r="H18" s="460"/>
      <c r="I18" s="460"/>
      <c r="J18" s="460"/>
      <c r="K18" s="460"/>
      <c r="L18" s="461"/>
      <c r="M18" s="466"/>
      <c r="N18" s="467"/>
      <c r="O18" s="467"/>
      <c r="P18" s="467"/>
      <c r="Q18" s="467"/>
      <c r="R18" s="467"/>
      <c r="S18" s="467"/>
      <c r="T18" s="467"/>
      <c r="U18" s="463"/>
      <c r="V18" s="463"/>
      <c r="W18" s="464"/>
      <c r="X18" s="465"/>
    </row>
    <row r="19" spans="1:30" ht="20.100000000000001" customHeight="1">
      <c r="B19" s="31"/>
      <c r="C19" s="460" t="s">
        <v>46</v>
      </c>
      <c r="D19" s="460"/>
      <c r="E19" s="460"/>
      <c r="F19" s="460"/>
      <c r="G19" s="460"/>
      <c r="H19" s="460"/>
      <c r="I19" s="460"/>
      <c r="J19" s="460"/>
      <c r="K19" s="460"/>
      <c r="L19" s="461"/>
      <c r="M19" s="466"/>
      <c r="N19" s="467"/>
      <c r="O19" s="467"/>
      <c r="P19" s="467"/>
      <c r="Q19" s="467"/>
      <c r="R19" s="467"/>
      <c r="S19" s="467"/>
      <c r="T19" s="467"/>
      <c r="U19" s="467"/>
      <c r="V19" s="467"/>
      <c r="W19" s="468"/>
      <c r="X19" s="469"/>
    </row>
    <row r="20" spans="1:30" ht="20.100000000000001" customHeight="1">
      <c r="B20" s="30" t="s">
        <v>47</v>
      </c>
      <c r="C20" s="460" t="s">
        <v>48</v>
      </c>
      <c r="D20" s="460"/>
      <c r="E20" s="460"/>
      <c r="F20" s="460"/>
      <c r="G20" s="460"/>
      <c r="H20" s="460"/>
      <c r="I20" s="460"/>
      <c r="J20" s="460"/>
      <c r="K20" s="460"/>
      <c r="L20" s="461"/>
      <c r="M20" s="466"/>
      <c r="N20" s="467"/>
      <c r="O20" s="467"/>
      <c r="P20" s="467"/>
      <c r="Q20" s="467"/>
      <c r="R20" s="467"/>
      <c r="S20" s="467"/>
      <c r="T20" s="467"/>
      <c r="U20" s="467"/>
      <c r="V20" s="467"/>
      <c r="W20" s="468"/>
      <c r="X20" s="469"/>
    </row>
    <row r="21" spans="1:30" ht="20.100000000000001" customHeight="1">
      <c r="B21" s="31"/>
      <c r="C21" s="460" t="s">
        <v>49</v>
      </c>
      <c r="D21" s="460"/>
      <c r="E21" s="460"/>
      <c r="F21" s="460"/>
      <c r="G21" s="460"/>
      <c r="H21" s="460"/>
      <c r="I21" s="460"/>
      <c r="J21" s="460"/>
      <c r="K21" s="460"/>
      <c r="L21" s="461"/>
      <c r="M21" s="474"/>
      <c r="N21" s="475"/>
      <c r="O21" s="475"/>
      <c r="P21" s="475"/>
      <c r="Q21" s="475"/>
      <c r="R21" s="475"/>
      <c r="S21" s="475"/>
      <c r="T21" s="475"/>
      <c r="U21" s="475"/>
      <c r="V21" s="475"/>
      <c r="W21" s="476"/>
      <c r="X21" s="477"/>
    </row>
    <row r="22" spans="1:30" ht="20.100000000000001" customHeight="1">
      <c r="B22" s="478" t="s">
        <v>50</v>
      </c>
      <c r="C22" s="460" t="s">
        <v>51</v>
      </c>
      <c r="D22" s="460"/>
      <c r="E22" s="460"/>
      <c r="F22" s="460"/>
      <c r="G22" s="460"/>
      <c r="H22" s="460"/>
      <c r="I22" s="460"/>
      <c r="J22" s="460"/>
      <c r="K22" s="460"/>
      <c r="L22" s="461"/>
      <c r="M22" s="466"/>
      <c r="N22" s="467"/>
      <c r="O22" s="467"/>
      <c r="P22" s="467"/>
      <c r="Q22" s="467"/>
      <c r="R22" s="467"/>
      <c r="S22" s="467"/>
      <c r="T22" s="467"/>
      <c r="U22" s="467"/>
      <c r="V22" s="467"/>
      <c r="W22" s="468"/>
      <c r="X22" s="469"/>
    </row>
    <row r="23" spans="1:30" ht="20.100000000000001" customHeight="1">
      <c r="B23" s="479"/>
      <c r="C23" s="480" t="s">
        <v>49</v>
      </c>
      <c r="D23" s="480"/>
      <c r="E23" s="480"/>
      <c r="F23" s="480"/>
      <c r="G23" s="480"/>
      <c r="H23" s="480"/>
      <c r="I23" s="480"/>
      <c r="J23" s="480"/>
      <c r="K23" s="480"/>
      <c r="L23" s="480"/>
      <c r="M23" s="466"/>
      <c r="N23" s="467"/>
      <c r="O23" s="467"/>
      <c r="P23" s="467"/>
      <c r="Q23" s="467"/>
      <c r="R23" s="467"/>
      <c r="S23" s="467"/>
      <c r="T23" s="467"/>
      <c r="U23" s="467"/>
      <c r="V23" s="467"/>
      <c r="W23" s="468"/>
      <c r="X23" s="469"/>
    </row>
    <row r="24" spans="1:30" ht="20.100000000000001" customHeight="1">
      <c r="B24" s="30" t="s">
        <v>32</v>
      </c>
      <c r="C24" s="460" t="s">
        <v>11</v>
      </c>
      <c r="D24" s="460"/>
      <c r="E24" s="460"/>
      <c r="F24" s="460"/>
      <c r="G24" s="460"/>
      <c r="H24" s="460"/>
      <c r="I24" s="460"/>
      <c r="J24" s="460"/>
      <c r="K24" s="460"/>
      <c r="L24" s="461"/>
      <c r="M24" s="462"/>
      <c r="N24" s="463"/>
      <c r="O24" s="463"/>
      <c r="P24" s="463"/>
      <c r="Q24" s="463"/>
      <c r="R24" s="463"/>
      <c r="S24" s="463"/>
      <c r="T24" s="463"/>
      <c r="U24" s="463"/>
      <c r="V24" s="463"/>
      <c r="W24" s="464"/>
      <c r="X24" s="465"/>
    </row>
    <row r="25" spans="1:30" ht="20.100000000000001" customHeight="1">
      <c r="B25" s="38"/>
      <c r="C25" s="460" t="s">
        <v>12</v>
      </c>
      <c r="D25" s="460"/>
      <c r="E25" s="460"/>
      <c r="F25" s="460"/>
      <c r="G25" s="460"/>
      <c r="H25" s="460"/>
      <c r="I25" s="460"/>
      <c r="J25" s="460"/>
      <c r="K25" s="460"/>
      <c r="L25" s="461"/>
      <c r="M25" s="466"/>
      <c r="N25" s="467"/>
      <c r="O25" s="467"/>
      <c r="P25" s="467"/>
      <c r="Q25" s="467"/>
      <c r="R25" s="467"/>
      <c r="S25" s="467"/>
      <c r="T25" s="467"/>
      <c r="U25" s="467"/>
      <c r="V25" s="467"/>
      <c r="W25" s="468"/>
      <c r="X25" s="469"/>
    </row>
    <row r="26" spans="1:30" ht="20.100000000000001" customHeight="1" thickBot="1">
      <c r="B26" s="39"/>
      <c r="C26" s="460" t="s">
        <v>52</v>
      </c>
      <c r="D26" s="460"/>
      <c r="E26" s="460"/>
      <c r="F26" s="460"/>
      <c r="G26" s="460"/>
      <c r="H26" s="460"/>
      <c r="I26" s="460"/>
      <c r="J26" s="460"/>
      <c r="K26" s="460"/>
      <c r="L26" s="461"/>
      <c r="M26" s="470"/>
      <c r="N26" s="471"/>
      <c r="O26" s="471"/>
      <c r="P26" s="471"/>
      <c r="Q26" s="471"/>
      <c r="R26" s="471"/>
      <c r="S26" s="471"/>
      <c r="T26" s="471"/>
      <c r="U26" s="471"/>
      <c r="V26" s="471"/>
      <c r="W26" s="472"/>
      <c r="X26" s="473"/>
    </row>
    <row r="28" spans="1:30" ht="20.100000000000001" customHeight="1">
      <c r="A28" s="2" t="s">
        <v>53</v>
      </c>
    </row>
    <row r="29" spans="1:30" ht="20.100000000000001" customHeight="1">
      <c r="B29" s="28" t="s">
        <v>63</v>
      </c>
      <c r="X29" s="40"/>
    </row>
    <row r="30" spans="1:30" ht="13.5">
      <c r="B30" s="41"/>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row>
    <row r="31" spans="1:30" ht="28.5" customHeight="1">
      <c r="B31" s="446" t="s">
        <v>54</v>
      </c>
      <c r="C31" s="447" t="s">
        <v>146</v>
      </c>
      <c r="D31" s="446"/>
      <c r="E31" s="446"/>
      <c r="F31" s="446"/>
      <c r="G31" s="446"/>
      <c r="H31" s="446"/>
      <c r="I31" s="446"/>
      <c r="J31" s="446"/>
      <c r="K31" s="446"/>
      <c r="L31" s="446"/>
      <c r="M31" s="446" t="s">
        <v>55</v>
      </c>
      <c r="N31" s="446"/>
      <c r="O31" s="446"/>
      <c r="P31" s="446"/>
      <c r="Q31" s="446"/>
      <c r="R31" s="457" t="s">
        <v>74</v>
      </c>
      <c r="S31" s="458"/>
      <c r="T31" s="458"/>
      <c r="U31" s="458"/>
      <c r="V31" s="458"/>
      <c r="W31" s="459"/>
      <c r="X31" s="446" t="s">
        <v>56</v>
      </c>
      <c r="Y31" s="446" t="s">
        <v>7</v>
      </c>
      <c r="Z31" s="42"/>
      <c r="AA31" s="307"/>
      <c r="AB31" s="42"/>
    </row>
    <row r="32" spans="1:30" ht="28.5" customHeight="1" thickBot="1">
      <c r="B32" s="446"/>
      <c r="C32" s="448"/>
      <c r="D32" s="448"/>
      <c r="E32" s="448"/>
      <c r="F32" s="448"/>
      <c r="G32" s="448"/>
      <c r="H32" s="448"/>
      <c r="I32" s="448"/>
      <c r="J32" s="448"/>
      <c r="K32" s="448"/>
      <c r="L32" s="448"/>
      <c r="M32" s="448"/>
      <c r="N32" s="448"/>
      <c r="O32" s="448"/>
      <c r="P32" s="448"/>
      <c r="Q32" s="448"/>
      <c r="R32" s="455" t="s">
        <v>75</v>
      </c>
      <c r="S32" s="448"/>
      <c r="T32" s="448"/>
      <c r="U32" s="448"/>
      <c r="V32" s="448"/>
      <c r="W32" s="43" t="s">
        <v>76</v>
      </c>
      <c r="X32" s="448"/>
      <c r="Y32" s="448"/>
      <c r="Z32" s="5"/>
      <c r="AA32" s="5"/>
      <c r="AB32" s="44"/>
    </row>
    <row r="33" spans="2:28" ht="38.25" customHeight="1">
      <c r="B33" s="45">
        <v>1</v>
      </c>
      <c r="C33" s="46"/>
      <c r="D33" s="47"/>
      <c r="E33" s="47"/>
      <c r="F33" s="47"/>
      <c r="G33" s="47"/>
      <c r="H33" s="47"/>
      <c r="I33" s="47"/>
      <c r="J33" s="47"/>
      <c r="K33" s="47"/>
      <c r="L33" s="48"/>
      <c r="M33" s="456"/>
      <c r="N33" s="456"/>
      <c r="O33" s="456"/>
      <c r="P33" s="456"/>
      <c r="Q33" s="456"/>
      <c r="R33" s="456"/>
      <c r="S33" s="456"/>
      <c r="T33" s="456"/>
      <c r="U33" s="456"/>
      <c r="V33" s="456"/>
      <c r="W33" s="49"/>
      <c r="X33" s="50"/>
      <c r="Y33" s="51"/>
      <c r="Z33" s="52"/>
      <c r="AA33" s="52"/>
      <c r="AB33" s="53"/>
    </row>
    <row r="34" spans="2:28" ht="38.25" customHeight="1">
      <c r="B34" s="29">
        <f>B33+1</f>
        <v>2</v>
      </c>
      <c r="C34" s="54"/>
      <c r="D34" s="55"/>
      <c r="E34" s="55"/>
      <c r="F34" s="55"/>
      <c r="G34" s="55"/>
      <c r="H34" s="55"/>
      <c r="I34" s="55"/>
      <c r="J34" s="55"/>
      <c r="K34" s="55"/>
      <c r="L34" s="56"/>
      <c r="M34" s="449"/>
      <c r="N34" s="449"/>
      <c r="O34" s="449"/>
      <c r="P34" s="449"/>
      <c r="Q34" s="449"/>
      <c r="R34" s="449"/>
      <c r="S34" s="449"/>
      <c r="T34" s="449"/>
      <c r="U34" s="449"/>
      <c r="V34" s="449"/>
      <c r="W34" s="57"/>
      <c r="X34" s="58"/>
      <c r="Y34" s="59"/>
      <c r="Z34" s="52"/>
      <c r="AA34" s="52"/>
      <c r="AB34" s="53"/>
    </row>
    <row r="35" spans="2:28" ht="38.25" customHeight="1">
      <c r="B35" s="29">
        <f t="shared" ref="B35:B98" si="0">B34+1</f>
        <v>3</v>
      </c>
      <c r="C35" s="54"/>
      <c r="D35" s="55"/>
      <c r="E35" s="55"/>
      <c r="F35" s="55"/>
      <c r="G35" s="55"/>
      <c r="H35" s="55"/>
      <c r="I35" s="55"/>
      <c r="J35" s="55"/>
      <c r="K35" s="55"/>
      <c r="L35" s="56"/>
      <c r="M35" s="449"/>
      <c r="N35" s="449"/>
      <c r="O35" s="449"/>
      <c r="P35" s="449"/>
      <c r="Q35" s="449"/>
      <c r="R35" s="449"/>
      <c r="S35" s="449"/>
      <c r="T35" s="449"/>
      <c r="U35" s="449"/>
      <c r="V35" s="449"/>
      <c r="W35" s="57"/>
      <c r="X35" s="58"/>
      <c r="Y35" s="60"/>
      <c r="Z35" s="52"/>
      <c r="AA35" s="52"/>
      <c r="AB35" s="53"/>
    </row>
    <row r="36" spans="2:28" ht="38.25" customHeight="1">
      <c r="B36" s="29">
        <f t="shared" si="0"/>
        <v>4</v>
      </c>
      <c r="C36" s="54"/>
      <c r="D36" s="55"/>
      <c r="E36" s="55"/>
      <c r="F36" s="55"/>
      <c r="G36" s="55"/>
      <c r="H36" s="55"/>
      <c r="I36" s="55"/>
      <c r="J36" s="55"/>
      <c r="K36" s="55"/>
      <c r="L36" s="56"/>
      <c r="M36" s="449"/>
      <c r="N36" s="449"/>
      <c r="O36" s="449"/>
      <c r="P36" s="449"/>
      <c r="Q36" s="449"/>
      <c r="R36" s="449"/>
      <c r="S36" s="449"/>
      <c r="T36" s="449"/>
      <c r="U36" s="449"/>
      <c r="V36" s="449"/>
      <c r="W36" s="57"/>
      <c r="X36" s="58"/>
      <c r="Y36" s="60"/>
      <c r="Z36" s="52"/>
      <c r="AA36" s="52"/>
      <c r="AB36" s="53"/>
    </row>
    <row r="37" spans="2:28" ht="38.25" customHeight="1">
      <c r="B37" s="29">
        <f t="shared" si="0"/>
        <v>5</v>
      </c>
      <c r="C37" s="54"/>
      <c r="D37" s="55"/>
      <c r="E37" s="55"/>
      <c r="F37" s="55"/>
      <c r="G37" s="55"/>
      <c r="H37" s="55"/>
      <c r="I37" s="55"/>
      <c r="J37" s="55"/>
      <c r="K37" s="55"/>
      <c r="L37" s="56"/>
      <c r="M37" s="449"/>
      <c r="N37" s="449"/>
      <c r="O37" s="449"/>
      <c r="P37" s="449"/>
      <c r="Q37" s="449"/>
      <c r="R37" s="449"/>
      <c r="S37" s="449"/>
      <c r="T37" s="449"/>
      <c r="U37" s="449"/>
      <c r="V37" s="449"/>
      <c r="W37" s="57"/>
      <c r="X37" s="58"/>
      <c r="Y37" s="60"/>
      <c r="Z37" s="52"/>
      <c r="AA37" s="52"/>
      <c r="AB37" s="53"/>
    </row>
    <row r="38" spans="2:28" ht="38.25" customHeight="1">
      <c r="B38" s="29">
        <f t="shared" si="0"/>
        <v>6</v>
      </c>
      <c r="C38" s="54"/>
      <c r="D38" s="55"/>
      <c r="E38" s="55"/>
      <c r="F38" s="55"/>
      <c r="G38" s="55"/>
      <c r="H38" s="55"/>
      <c r="I38" s="55"/>
      <c r="J38" s="55"/>
      <c r="K38" s="55"/>
      <c r="L38" s="56"/>
      <c r="M38" s="449"/>
      <c r="N38" s="449"/>
      <c r="O38" s="449"/>
      <c r="P38" s="449"/>
      <c r="Q38" s="449"/>
      <c r="R38" s="452"/>
      <c r="S38" s="453"/>
      <c r="T38" s="453"/>
      <c r="U38" s="453"/>
      <c r="V38" s="454"/>
      <c r="W38" s="57"/>
      <c r="X38" s="58"/>
      <c r="Y38" s="60"/>
      <c r="Z38" s="52"/>
      <c r="AA38" s="52"/>
      <c r="AB38" s="53"/>
    </row>
    <row r="39" spans="2:28" ht="38.25" customHeight="1">
      <c r="B39" s="29">
        <f t="shared" si="0"/>
        <v>7</v>
      </c>
      <c r="C39" s="54"/>
      <c r="D39" s="55"/>
      <c r="E39" s="55"/>
      <c r="F39" s="55"/>
      <c r="G39" s="55"/>
      <c r="H39" s="55"/>
      <c r="I39" s="55"/>
      <c r="J39" s="55"/>
      <c r="K39" s="55"/>
      <c r="L39" s="56"/>
      <c r="M39" s="449"/>
      <c r="N39" s="449"/>
      <c r="O39" s="449"/>
      <c r="P39" s="449"/>
      <c r="Q39" s="449"/>
      <c r="R39" s="452"/>
      <c r="S39" s="453"/>
      <c r="T39" s="453"/>
      <c r="U39" s="453"/>
      <c r="V39" s="454"/>
      <c r="W39" s="57"/>
      <c r="X39" s="58"/>
      <c r="Y39" s="60"/>
      <c r="Z39" s="52"/>
      <c r="AA39" s="52"/>
      <c r="AB39" s="53"/>
    </row>
    <row r="40" spans="2:28" ht="38.25" customHeight="1">
      <c r="B40" s="29">
        <f t="shared" si="0"/>
        <v>8</v>
      </c>
      <c r="C40" s="54"/>
      <c r="D40" s="55"/>
      <c r="E40" s="55"/>
      <c r="F40" s="55"/>
      <c r="G40" s="55"/>
      <c r="H40" s="55"/>
      <c r="I40" s="55"/>
      <c r="J40" s="55"/>
      <c r="K40" s="55"/>
      <c r="L40" s="56"/>
      <c r="M40" s="449"/>
      <c r="N40" s="449"/>
      <c r="O40" s="449"/>
      <c r="P40" s="449"/>
      <c r="Q40" s="449"/>
      <c r="R40" s="449"/>
      <c r="S40" s="449"/>
      <c r="T40" s="449"/>
      <c r="U40" s="449"/>
      <c r="V40" s="449"/>
      <c r="W40" s="57"/>
      <c r="X40" s="58"/>
      <c r="Y40" s="60"/>
      <c r="Z40" s="52"/>
      <c r="AA40" s="52"/>
      <c r="AB40" s="53"/>
    </row>
    <row r="41" spans="2:28" ht="38.25" customHeight="1">
      <c r="B41" s="29">
        <f t="shared" si="0"/>
        <v>9</v>
      </c>
      <c r="C41" s="54"/>
      <c r="D41" s="55"/>
      <c r="E41" s="55"/>
      <c r="F41" s="55"/>
      <c r="G41" s="55"/>
      <c r="H41" s="55"/>
      <c r="I41" s="55"/>
      <c r="J41" s="55"/>
      <c r="K41" s="55"/>
      <c r="L41" s="56"/>
      <c r="M41" s="449"/>
      <c r="N41" s="449"/>
      <c r="O41" s="449"/>
      <c r="P41" s="449"/>
      <c r="Q41" s="449"/>
      <c r="R41" s="449"/>
      <c r="S41" s="449"/>
      <c r="T41" s="449"/>
      <c r="U41" s="449"/>
      <c r="V41" s="449"/>
      <c r="W41" s="57"/>
      <c r="X41" s="58"/>
      <c r="Y41" s="60"/>
      <c r="Z41" s="52"/>
      <c r="AA41" s="52"/>
      <c r="AB41" s="53"/>
    </row>
    <row r="42" spans="2:28" ht="38.25" customHeight="1">
      <c r="B42" s="29">
        <f t="shared" si="0"/>
        <v>10</v>
      </c>
      <c r="C42" s="54"/>
      <c r="D42" s="55"/>
      <c r="E42" s="55"/>
      <c r="F42" s="55"/>
      <c r="G42" s="55"/>
      <c r="H42" s="55"/>
      <c r="I42" s="55"/>
      <c r="J42" s="55"/>
      <c r="K42" s="55"/>
      <c r="L42" s="56"/>
      <c r="M42" s="449"/>
      <c r="N42" s="449"/>
      <c r="O42" s="449"/>
      <c r="P42" s="449"/>
      <c r="Q42" s="449"/>
      <c r="R42" s="449"/>
      <c r="S42" s="449"/>
      <c r="T42" s="449"/>
      <c r="U42" s="449"/>
      <c r="V42" s="449"/>
      <c r="W42" s="57"/>
      <c r="X42" s="58"/>
      <c r="Y42" s="60"/>
      <c r="Z42" s="52"/>
      <c r="AA42" s="52"/>
      <c r="AB42" s="53"/>
    </row>
    <row r="43" spans="2:28" ht="38.25" customHeight="1">
      <c r="B43" s="29">
        <f t="shared" si="0"/>
        <v>11</v>
      </c>
      <c r="C43" s="54"/>
      <c r="D43" s="55"/>
      <c r="E43" s="55"/>
      <c r="F43" s="55"/>
      <c r="G43" s="55"/>
      <c r="H43" s="55"/>
      <c r="I43" s="55"/>
      <c r="J43" s="55"/>
      <c r="K43" s="55"/>
      <c r="L43" s="56"/>
      <c r="M43" s="449"/>
      <c r="N43" s="449"/>
      <c r="O43" s="449"/>
      <c r="P43" s="449"/>
      <c r="Q43" s="449"/>
      <c r="R43" s="449"/>
      <c r="S43" s="449"/>
      <c r="T43" s="449"/>
      <c r="U43" s="449"/>
      <c r="V43" s="449"/>
      <c r="W43" s="57"/>
      <c r="X43" s="58"/>
      <c r="Y43" s="60"/>
      <c r="Z43" s="52"/>
      <c r="AA43" s="52"/>
      <c r="AB43" s="53"/>
    </row>
    <row r="44" spans="2:28" ht="38.25" customHeight="1">
      <c r="B44" s="29">
        <f t="shared" si="0"/>
        <v>12</v>
      </c>
      <c r="C44" s="54"/>
      <c r="D44" s="55"/>
      <c r="E44" s="55"/>
      <c r="F44" s="55"/>
      <c r="G44" s="55"/>
      <c r="H44" s="55"/>
      <c r="I44" s="55"/>
      <c r="J44" s="55"/>
      <c r="K44" s="55"/>
      <c r="L44" s="56"/>
      <c r="M44" s="449"/>
      <c r="N44" s="449"/>
      <c r="O44" s="449"/>
      <c r="P44" s="449"/>
      <c r="Q44" s="449"/>
      <c r="R44" s="449"/>
      <c r="S44" s="449"/>
      <c r="T44" s="449"/>
      <c r="U44" s="449"/>
      <c r="V44" s="449"/>
      <c r="W44" s="57"/>
      <c r="X44" s="58"/>
      <c r="Y44" s="60"/>
      <c r="Z44" s="52"/>
      <c r="AA44" s="52"/>
      <c r="AB44" s="53"/>
    </row>
    <row r="45" spans="2:28" ht="38.25" customHeight="1">
      <c r="B45" s="29">
        <f t="shared" si="0"/>
        <v>13</v>
      </c>
      <c r="C45" s="54"/>
      <c r="D45" s="55"/>
      <c r="E45" s="55"/>
      <c r="F45" s="55"/>
      <c r="G45" s="55"/>
      <c r="H45" s="55"/>
      <c r="I45" s="55"/>
      <c r="J45" s="55"/>
      <c r="K45" s="55"/>
      <c r="L45" s="56"/>
      <c r="M45" s="449"/>
      <c r="N45" s="449"/>
      <c r="O45" s="449"/>
      <c r="P45" s="449"/>
      <c r="Q45" s="449"/>
      <c r="R45" s="449"/>
      <c r="S45" s="449"/>
      <c r="T45" s="449"/>
      <c r="U45" s="449"/>
      <c r="V45" s="449"/>
      <c r="W45" s="57"/>
      <c r="X45" s="58"/>
      <c r="Y45" s="60"/>
      <c r="Z45" s="52"/>
      <c r="AA45" s="52"/>
      <c r="AB45" s="53"/>
    </row>
    <row r="46" spans="2:28" ht="38.25" customHeight="1">
      <c r="B46" s="29">
        <f t="shared" si="0"/>
        <v>14</v>
      </c>
      <c r="C46" s="54"/>
      <c r="D46" s="55"/>
      <c r="E46" s="55"/>
      <c r="F46" s="55"/>
      <c r="G46" s="55"/>
      <c r="H46" s="55"/>
      <c r="I46" s="55"/>
      <c r="J46" s="55"/>
      <c r="K46" s="55"/>
      <c r="L46" s="56"/>
      <c r="M46" s="449"/>
      <c r="N46" s="449"/>
      <c r="O46" s="449"/>
      <c r="P46" s="449"/>
      <c r="Q46" s="449"/>
      <c r="R46" s="449"/>
      <c r="S46" s="449"/>
      <c r="T46" s="449"/>
      <c r="U46" s="449"/>
      <c r="V46" s="449"/>
      <c r="W46" s="57"/>
      <c r="X46" s="58"/>
      <c r="Y46" s="60"/>
      <c r="Z46" s="52"/>
      <c r="AA46" s="52"/>
      <c r="AB46" s="53"/>
    </row>
    <row r="47" spans="2:28" ht="38.25" customHeight="1">
      <c r="B47" s="29">
        <f t="shared" si="0"/>
        <v>15</v>
      </c>
      <c r="C47" s="54"/>
      <c r="D47" s="55"/>
      <c r="E47" s="55"/>
      <c r="F47" s="55"/>
      <c r="G47" s="55"/>
      <c r="H47" s="55"/>
      <c r="I47" s="55"/>
      <c r="J47" s="55"/>
      <c r="K47" s="55"/>
      <c r="L47" s="56"/>
      <c r="M47" s="449"/>
      <c r="N47" s="449"/>
      <c r="O47" s="449"/>
      <c r="P47" s="449"/>
      <c r="Q47" s="449"/>
      <c r="R47" s="449"/>
      <c r="S47" s="449"/>
      <c r="T47" s="449"/>
      <c r="U47" s="449"/>
      <c r="V47" s="449"/>
      <c r="W47" s="57"/>
      <c r="X47" s="58"/>
      <c r="Y47" s="60"/>
      <c r="Z47" s="52"/>
      <c r="AA47" s="52"/>
      <c r="AB47" s="53"/>
    </row>
    <row r="48" spans="2:28" ht="38.25" customHeight="1">
      <c r="B48" s="29">
        <f t="shared" si="0"/>
        <v>16</v>
      </c>
      <c r="C48" s="54"/>
      <c r="D48" s="55"/>
      <c r="E48" s="55"/>
      <c r="F48" s="55"/>
      <c r="G48" s="55"/>
      <c r="H48" s="55"/>
      <c r="I48" s="55"/>
      <c r="J48" s="55"/>
      <c r="K48" s="55"/>
      <c r="L48" s="56"/>
      <c r="M48" s="449"/>
      <c r="N48" s="449"/>
      <c r="O48" s="449"/>
      <c r="P48" s="449"/>
      <c r="Q48" s="449"/>
      <c r="R48" s="449"/>
      <c r="S48" s="449"/>
      <c r="T48" s="449"/>
      <c r="U48" s="449"/>
      <c r="V48" s="449"/>
      <c r="W48" s="57"/>
      <c r="X48" s="58"/>
      <c r="Y48" s="60"/>
      <c r="Z48" s="52"/>
      <c r="AA48" s="52"/>
      <c r="AB48" s="53"/>
    </row>
    <row r="49" spans="2:28" ht="38.25" customHeight="1">
      <c r="B49" s="29">
        <f t="shared" si="0"/>
        <v>17</v>
      </c>
      <c r="C49" s="54"/>
      <c r="D49" s="55"/>
      <c r="E49" s="55"/>
      <c r="F49" s="55"/>
      <c r="G49" s="55"/>
      <c r="H49" s="55"/>
      <c r="I49" s="55"/>
      <c r="J49" s="55"/>
      <c r="K49" s="55"/>
      <c r="L49" s="56"/>
      <c r="M49" s="449"/>
      <c r="N49" s="449"/>
      <c r="O49" s="449"/>
      <c r="P49" s="449"/>
      <c r="Q49" s="449"/>
      <c r="R49" s="449"/>
      <c r="S49" s="449"/>
      <c r="T49" s="449"/>
      <c r="U49" s="449"/>
      <c r="V49" s="449"/>
      <c r="W49" s="57"/>
      <c r="X49" s="58"/>
      <c r="Y49" s="60"/>
      <c r="Z49" s="52"/>
      <c r="AA49" s="52"/>
      <c r="AB49" s="53"/>
    </row>
    <row r="50" spans="2:28" ht="38.25" customHeight="1">
      <c r="B50" s="29">
        <f t="shared" si="0"/>
        <v>18</v>
      </c>
      <c r="C50" s="54"/>
      <c r="D50" s="55"/>
      <c r="E50" s="55"/>
      <c r="F50" s="55"/>
      <c r="G50" s="55"/>
      <c r="H50" s="55"/>
      <c r="I50" s="55"/>
      <c r="J50" s="55"/>
      <c r="K50" s="55"/>
      <c r="L50" s="56"/>
      <c r="M50" s="449"/>
      <c r="N50" s="449"/>
      <c r="O50" s="449"/>
      <c r="P50" s="449"/>
      <c r="Q50" s="449"/>
      <c r="R50" s="449"/>
      <c r="S50" s="449"/>
      <c r="T50" s="449"/>
      <c r="U50" s="449"/>
      <c r="V50" s="449"/>
      <c r="W50" s="57"/>
      <c r="X50" s="58"/>
      <c r="Y50" s="60"/>
      <c r="Z50" s="52"/>
      <c r="AA50" s="52"/>
      <c r="AB50" s="53"/>
    </row>
    <row r="51" spans="2:28" ht="38.25" customHeight="1">
      <c r="B51" s="29">
        <f t="shared" si="0"/>
        <v>19</v>
      </c>
      <c r="C51" s="54"/>
      <c r="D51" s="55"/>
      <c r="E51" s="55"/>
      <c r="F51" s="55"/>
      <c r="G51" s="55"/>
      <c r="H51" s="55"/>
      <c r="I51" s="55"/>
      <c r="J51" s="55"/>
      <c r="K51" s="55"/>
      <c r="L51" s="56"/>
      <c r="M51" s="449"/>
      <c r="N51" s="449"/>
      <c r="O51" s="449"/>
      <c r="P51" s="449"/>
      <c r="Q51" s="449"/>
      <c r="R51" s="449"/>
      <c r="S51" s="449"/>
      <c r="T51" s="449"/>
      <c r="U51" s="449"/>
      <c r="V51" s="449"/>
      <c r="W51" s="57"/>
      <c r="X51" s="58"/>
      <c r="Y51" s="60"/>
      <c r="Z51" s="52"/>
      <c r="AA51" s="52"/>
      <c r="AB51" s="53"/>
    </row>
    <row r="52" spans="2:28" ht="38.25" customHeight="1">
      <c r="B52" s="29">
        <f t="shared" si="0"/>
        <v>20</v>
      </c>
      <c r="C52" s="54"/>
      <c r="D52" s="55"/>
      <c r="E52" s="55"/>
      <c r="F52" s="55"/>
      <c r="G52" s="55"/>
      <c r="H52" s="55"/>
      <c r="I52" s="55"/>
      <c r="J52" s="55"/>
      <c r="K52" s="55"/>
      <c r="L52" s="56"/>
      <c r="M52" s="449"/>
      <c r="N52" s="449"/>
      <c r="O52" s="449"/>
      <c r="P52" s="449"/>
      <c r="Q52" s="449"/>
      <c r="R52" s="449"/>
      <c r="S52" s="449"/>
      <c r="T52" s="449"/>
      <c r="U52" s="449"/>
      <c r="V52" s="449"/>
      <c r="W52" s="57"/>
      <c r="X52" s="58"/>
      <c r="Y52" s="60"/>
      <c r="Z52" s="52"/>
      <c r="AA52" s="52"/>
      <c r="AB52" s="53"/>
    </row>
    <row r="53" spans="2:28" ht="38.25" customHeight="1">
      <c r="B53" s="29">
        <f t="shared" si="0"/>
        <v>21</v>
      </c>
      <c r="C53" s="54"/>
      <c r="D53" s="55"/>
      <c r="E53" s="55"/>
      <c r="F53" s="55"/>
      <c r="G53" s="55"/>
      <c r="H53" s="55"/>
      <c r="I53" s="55"/>
      <c r="J53" s="55"/>
      <c r="K53" s="55"/>
      <c r="L53" s="56"/>
      <c r="M53" s="449"/>
      <c r="N53" s="449"/>
      <c r="O53" s="449"/>
      <c r="P53" s="449"/>
      <c r="Q53" s="449"/>
      <c r="R53" s="449"/>
      <c r="S53" s="449"/>
      <c r="T53" s="449"/>
      <c r="U53" s="449"/>
      <c r="V53" s="449"/>
      <c r="W53" s="57"/>
      <c r="X53" s="58"/>
      <c r="Y53" s="60"/>
      <c r="Z53" s="52"/>
      <c r="AA53" s="52"/>
      <c r="AB53" s="53"/>
    </row>
    <row r="54" spans="2:28" ht="38.25" customHeight="1">
      <c r="B54" s="29">
        <f t="shared" si="0"/>
        <v>22</v>
      </c>
      <c r="C54" s="54"/>
      <c r="D54" s="55"/>
      <c r="E54" s="55"/>
      <c r="F54" s="55"/>
      <c r="G54" s="55"/>
      <c r="H54" s="55"/>
      <c r="I54" s="55"/>
      <c r="J54" s="55"/>
      <c r="K54" s="55"/>
      <c r="L54" s="56"/>
      <c r="M54" s="449"/>
      <c r="N54" s="449"/>
      <c r="O54" s="449"/>
      <c r="P54" s="449"/>
      <c r="Q54" s="449"/>
      <c r="R54" s="449"/>
      <c r="S54" s="449"/>
      <c r="T54" s="449"/>
      <c r="U54" s="449"/>
      <c r="V54" s="449"/>
      <c r="W54" s="57"/>
      <c r="X54" s="58"/>
      <c r="Y54" s="60"/>
      <c r="Z54" s="52"/>
      <c r="AA54" s="52"/>
      <c r="AB54" s="53"/>
    </row>
    <row r="55" spans="2:28" ht="38.25" customHeight="1">
      <c r="B55" s="29">
        <f t="shared" si="0"/>
        <v>23</v>
      </c>
      <c r="C55" s="54"/>
      <c r="D55" s="55"/>
      <c r="E55" s="55"/>
      <c r="F55" s="55"/>
      <c r="G55" s="55"/>
      <c r="H55" s="55"/>
      <c r="I55" s="55"/>
      <c r="J55" s="55"/>
      <c r="K55" s="55"/>
      <c r="L55" s="56"/>
      <c r="M55" s="449"/>
      <c r="N55" s="449"/>
      <c r="O55" s="449"/>
      <c r="P55" s="449"/>
      <c r="Q55" s="449"/>
      <c r="R55" s="449"/>
      <c r="S55" s="449"/>
      <c r="T55" s="449"/>
      <c r="U55" s="449"/>
      <c r="V55" s="449"/>
      <c r="W55" s="57"/>
      <c r="X55" s="58"/>
      <c r="Y55" s="60"/>
      <c r="Z55" s="52"/>
      <c r="AA55" s="52"/>
      <c r="AB55" s="53"/>
    </row>
    <row r="56" spans="2:28" ht="38.25" customHeight="1">
      <c r="B56" s="29">
        <f t="shared" si="0"/>
        <v>24</v>
      </c>
      <c r="C56" s="54"/>
      <c r="D56" s="55"/>
      <c r="E56" s="55"/>
      <c r="F56" s="55"/>
      <c r="G56" s="55"/>
      <c r="H56" s="55"/>
      <c r="I56" s="55"/>
      <c r="J56" s="55"/>
      <c r="K56" s="55"/>
      <c r="L56" s="56"/>
      <c r="M56" s="449"/>
      <c r="N56" s="449"/>
      <c r="O56" s="449"/>
      <c r="P56" s="449"/>
      <c r="Q56" s="449"/>
      <c r="R56" s="449"/>
      <c r="S56" s="449"/>
      <c r="T56" s="449"/>
      <c r="U56" s="449"/>
      <c r="V56" s="449"/>
      <c r="W56" s="57"/>
      <c r="X56" s="58"/>
      <c r="Y56" s="60"/>
      <c r="Z56" s="52"/>
      <c r="AA56" s="52"/>
      <c r="AB56" s="53"/>
    </row>
    <row r="57" spans="2:28" ht="38.25" customHeight="1">
      <c r="B57" s="29">
        <f t="shared" si="0"/>
        <v>25</v>
      </c>
      <c r="C57" s="54"/>
      <c r="D57" s="55"/>
      <c r="E57" s="55"/>
      <c r="F57" s="55"/>
      <c r="G57" s="55"/>
      <c r="H57" s="55"/>
      <c r="I57" s="55"/>
      <c r="J57" s="55"/>
      <c r="K57" s="55"/>
      <c r="L57" s="56"/>
      <c r="M57" s="449"/>
      <c r="N57" s="449"/>
      <c r="O57" s="449"/>
      <c r="P57" s="449"/>
      <c r="Q57" s="449"/>
      <c r="R57" s="449"/>
      <c r="S57" s="449"/>
      <c r="T57" s="449"/>
      <c r="U57" s="449"/>
      <c r="V57" s="449"/>
      <c r="W57" s="57"/>
      <c r="X57" s="58"/>
      <c r="Y57" s="60"/>
      <c r="Z57" s="52"/>
      <c r="AA57" s="52"/>
      <c r="AB57" s="53"/>
    </row>
    <row r="58" spans="2:28" ht="38.25" customHeight="1">
      <c r="B58" s="29">
        <f t="shared" si="0"/>
        <v>26</v>
      </c>
      <c r="C58" s="54"/>
      <c r="D58" s="55"/>
      <c r="E58" s="55"/>
      <c r="F58" s="55"/>
      <c r="G58" s="55"/>
      <c r="H58" s="55"/>
      <c r="I58" s="55"/>
      <c r="J58" s="55"/>
      <c r="K58" s="55"/>
      <c r="L58" s="56"/>
      <c r="M58" s="449"/>
      <c r="N58" s="449"/>
      <c r="O58" s="449"/>
      <c r="P58" s="449"/>
      <c r="Q58" s="449"/>
      <c r="R58" s="449"/>
      <c r="S58" s="449"/>
      <c r="T58" s="449"/>
      <c r="U58" s="449"/>
      <c r="V58" s="449"/>
      <c r="W58" s="57"/>
      <c r="X58" s="58"/>
      <c r="Y58" s="60"/>
      <c r="Z58" s="52"/>
      <c r="AA58" s="52"/>
      <c r="AB58" s="53"/>
    </row>
    <row r="59" spans="2:28" ht="38.25" customHeight="1">
      <c r="B59" s="29">
        <f t="shared" si="0"/>
        <v>27</v>
      </c>
      <c r="C59" s="54"/>
      <c r="D59" s="55"/>
      <c r="E59" s="55"/>
      <c r="F59" s="55"/>
      <c r="G59" s="55"/>
      <c r="H59" s="55"/>
      <c r="I59" s="55"/>
      <c r="J59" s="55"/>
      <c r="K59" s="55"/>
      <c r="L59" s="56"/>
      <c r="M59" s="449"/>
      <c r="N59" s="449"/>
      <c r="O59" s="449"/>
      <c r="P59" s="449"/>
      <c r="Q59" s="449"/>
      <c r="R59" s="449"/>
      <c r="S59" s="449"/>
      <c r="T59" s="449"/>
      <c r="U59" s="449"/>
      <c r="V59" s="449"/>
      <c r="W59" s="57"/>
      <c r="X59" s="58"/>
      <c r="Y59" s="60"/>
      <c r="Z59" s="52"/>
      <c r="AA59" s="52"/>
      <c r="AB59" s="53"/>
    </row>
    <row r="60" spans="2:28" ht="38.25" customHeight="1">
      <c r="B60" s="29">
        <f t="shared" si="0"/>
        <v>28</v>
      </c>
      <c r="C60" s="54"/>
      <c r="D60" s="55"/>
      <c r="E60" s="55"/>
      <c r="F60" s="55"/>
      <c r="G60" s="55"/>
      <c r="H60" s="55"/>
      <c r="I60" s="55"/>
      <c r="J60" s="55"/>
      <c r="K60" s="55"/>
      <c r="L60" s="56"/>
      <c r="M60" s="449"/>
      <c r="N60" s="449"/>
      <c r="O60" s="449"/>
      <c r="P60" s="449"/>
      <c r="Q60" s="449"/>
      <c r="R60" s="449"/>
      <c r="S60" s="449"/>
      <c r="T60" s="449"/>
      <c r="U60" s="449"/>
      <c r="V60" s="449"/>
      <c r="W60" s="57"/>
      <c r="X60" s="58"/>
      <c r="Y60" s="60"/>
      <c r="Z60" s="52"/>
      <c r="AA60" s="52"/>
      <c r="AB60" s="53"/>
    </row>
    <row r="61" spans="2:28" ht="38.25" customHeight="1">
      <c r="B61" s="29">
        <f t="shared" si="0"/>
        <v>29</v>
      </c>
      <c r="C61" s="54"/>
      <c r="D61" s="55"/>
      <c r="E61" s="55"/>
      <c r="F61" s="55"/>
      <c r="G61" s="55"/>
      <c r="H61" s="55"/>
      <c r="I61" s="55"/>
      <c r="J61" s="55"/>
      <c r="K61" s="55"/>
      <c r="L61" s="56"/>
      <c r="M61" s="449"/>
      <c r="N61" s="449"/>
      <c r="O61" s="449"/>
      <c r="P61" s="449"/>
      <c r="Q61" s="449"/>
      <c r="R61" s="449"/>
      <c r="S61" s="449"/>
      <c r="T61" s="449"/>
      <c r="U61" s="449"/>
      <c r="V61" s="449"/>
      <c r="W61" s="57"/>
      <c r="X61" s="58"/>
      <c r="Y61" s="60"/>
      <c r="Z61" s="52"/>
      <c r="AA61" s="52"/>
      <c r="AB61" s="53"/>
    </row>
    <row r="62" spans="2:28" ht="38.25" customHeight="1">
      <c r="B62" s="29">
        <f t="shared" si="0"/>
        <v>30</v>
      </c>
      <c r="C62" s="54"/>
      <c r="D62" s="55"/>
      <c r="E62" s="55"/>
      <c r="F62" s="55"/>
      <c r="G62" s="55"/>
      <c r="H62" s="55"/>
      <c r="I62" s="55"/>
      <c r="J62" s="55"/>
      <c r="K62" s="55"/>
      <c r="L62" s="56"/>
      <c r="M62" s="449"/>
      <c r="N62" s="449"/>
      <c r="O62" s="449"/>
      <c r="P62" s="449"/>
      <c r="Q62" s="449"/>
      <c r="R62" s="449"/>
      <c r="S62" s="449"/>
      <c r="T62" s="449"/>
      <c r="U62" s="449"/>
      <c r="V62" s="449"/>
      <c r="W62" s="57"/>
      <c r="X62" s="58"/>
      <c r="Y62" s="60"/>
      <c r="Z62" s="52"/>
      <c r="AA62" s="52"/>
      <c r="AB62" s="53"/>
    </row>
    <row r="63" spans="2:28" ht="38.25" customHeight="1">
      <c r="B63" s="29">
        <f t="shared" si="0"/>
        <v>31</v>
      </c>
      <c r="C63" s="54"/>
      <c r="D63" s="55"/>
      <c r="E63" s="55"/>
      <c r="F63" s="55"/>
      <c r="G63" s="55"/>
      <c r="H63" s="55"/>
      <c r="I63" s="55"/>
      <c r="J63" s="55"/>
      <c r="K63" s="55"/>
      <c r="L63" s="56"/>
      <c r="M63" s="449"/>
      <c r="N63" s="449"/>
      <c r="O63" s="449"/>
      <c r="P63" s="449"/>
      <c r="Q63" s="449"/>
      <c r="R63" s="449"/>
      <c r="S63" s="449"/>
      <c r="T63" s="449"/>
      <c r="U63" s="449"/>
      <c r="V63" s="449"/>
      <c r="W63" s="57"/>
      <c r="X63" s="58"/>
      <c r="Y63" s="60"/>
      <c r="Z63" s="52"/>
      <c r="AA63" s="52"/>
      <c r="AB63" s="53"/>
    </row>
    <row r="64" spans="2:28" ht="38.25" customHeight="1">
      <c r="B64" s="29">
        <f t="shared" si="0"/>
        <v>32</v>
      </c>
      <c r="C64" s="54"/>
      <c r="D64" s="55"/>
      <c r="E64" s="55"/>
      <c r="F64" s="55"/>
      <c r="G64" s="55"/>
      <c r="H64" s="55"/>
      <c r="I64" s="55"/>
      <c r="J64" s="55"/>
      <c r="K64" s="55"/>
      <c r="L64" s="56"/>
      <c r="M64" s="449"/>
      <c r="N64" s="449"/>
      <c r="O64" s="449"/>
      <c r="P64" s="449"/>
      <c r="Q64" s="449"/>
      <c r="R64" s="449"/>
      <c r="S64" s="449"/>
      <c r="T64" s="449"/>
      <c r="U64" s="449"/>
      <c r="V64" s="449"/>
      <c r="W64" s="57"/>
      <c r="X64" s="58"/>
      <c r="Y64" s="60"/>
      <c r="Z64" s="52"/>
      <c r="AA64" s="52"/>
      <c r="AB64" s="53"/>
    </row>
    <row r="65" spans="2:28" ht="38.25" customHeight="1">
      <c r="B65" s="29">
        <f t="shared" si="0"/>
        <v>33</v>
      </c>
      <c r="C65" s="54"/>
      <c r="D65" s="55"/>
      <c r="E65" s="55"/>
      <c r="F65" s="55"/>
      <c r="G65" s="55"/>
      <c r="H65" s="55"/>
      <c r="I65" s="55"/>
      <c r="J65" s="55"/>
      <c r="K65" s="55"/>
      <c r="L65" s="56"/>
      <c r="M65" s="449"/>
      <c r="N65" s="449"/>
      <c r="O65" s="449"/>
      <c r="P65" s="449"/>
      <c r="Q65" s="449"/>
      <c r="R65" s="449"/>
      <c r="S65" s="449"/>
      <c r="T65" s="449"/>
      <c r="U65" s="449"/>
      <c r="V65" s="449"/>
      <c r="W65" s="57"/>
      <c r="X65" s="58"/>
      <c r="Y65" s="60"/>
      <c r="Z65" s="52"/>
      <c r="AA65" s="52"/>
      <c r="AB65" s="53"/>
    </row>
    <row r="66" spans="2:28" ht="38.25" customHeight="1">
      <c r="B66" s="29">
        <f t="shared" si="0"/>
        <v>34</v>
      </c>
      <c r="C66" s="54"/>
      <c r="D66" s="55"/>
      <c r="E66" s="55"/>
      <c r="F66" s="55"/>
      <c r="G66" s="55"/>
      <c r="H66" s="55"/>
      <c r="I66" s="55"/>
      <c r="J66" s="55"/>
      <c r="K66" s="55"/>
      <c r="L66" s="56"/>
      <c r="M66" s="449"/>
      <c r="N66" s="449"/>
      <c r="O66" s="449"/>
      <c r="P66" s="449"/>
      <c r="Q66" s="449"/>
      <c r="R66" s="449"/>
      <c r="S66" s="449"/>
      <c r="T66" s="449"/>
      <c r="U66" s="449"/>
      <c r="V66" s="449"/>
      <c r="W66" s="57"/>
      <c r="X66" s="58"/>
      <c r="Y66" s="60"/>
      <c r="Z66" s="52"/>
      <c r="AA66" s="52"/>
      <c r="AB66" s="53"/>
    </row>
    <row r="67" spans="2:28" ht="38.25" customHeight="1">
      <c r="B67" s="29">
        <f t="shared" si="0"/>
        <v>35</v>
      </c>
      <c r="C67" s="54"/>
      <c r="D67" s="55"/>
      <c r="E67" s="55"/>
      <c r="F67" s="55"/>
      <c r="G67" s="55"/>
      <c r="H67" s="55"/>
      <c r="I67" s="55"/>
      <c r="J67" s="55"/>
      <c r="K67" s="55"/>
      <c r="L67" s="56"/>
      <c r="M67" s="449"/>
      <c r="N67" s="449"/>
      <c r="O67" s="449"/>
      <c r="P67" s="449"/>
      <c r="Q67" s="449"/>
      <c r="R67" s="449"/>
      <c r="S67" s="449"/>
      <c r="T67" s="449"/>
      <c r="U67" s="449"/>
      <c r="V67" s="449"/>
      <c r="W67" s="57"/>
      <c r="X67" s="58"/>
      <c r="Y67" s="60"/>
      <c r="Z67" s="52"/>
      <c r="AA67" s="52"/>
      <c r="AB67" s="53"/>
    </row>
    <row r="68" spans="2:28" ht="38.25" customHeight="1">
      <c r="B68" s="29">
        <f t="shared" si="0"/>
        <v>36</v>
      </c>
      <c r="C68" s="54"/>
      <c r="D68" s="55"/>
      <c r="E68" s="55"/>
      <c r="F68" s="55"/>
      <c r="G68" s="55"/>
      <c r="H68" s="55"/>
      <c r="I68" s="55"/>
      <c r="J68" s="55"/>
      <c r="K68" s="55"/>
      <c r="L68" s="56"/>
      <c r="M68" s="449"/>
      <c r="N68" s="449"/>
      <c r="O68" s="449"/>
      <c r="P68" s="449"/>
      <c r="Q68" s="449"/>
      <c r="R68" s="449"/>
      <c r="S68" s="449"/>
      <c r="T68" s="449"/>
      <c r="U68" s="449"/>
      <c r="V68" s="449"/>
      <c r="W68" s="57"/>
      <c r="X68" s="58"/>
      <c r="Y68" s="60"/>
      <c r="Z68" s="52"/>
      <c r="AA68" s="52"/>
      <c r="AB68" s="53"/>
    </row>
    <row r="69" spans="2:28" ht="38.25" customHeight="1">
      <c r="B69" s="29">
        <f t="shared" si="0"/>
        <v>37</v>
      </c>
      <c r="C69" s="54"/>
      <c r="D69" s="55"/>
      <c r="E69" s="55"/>
      <c r="F69" s="55"/>
      <c r="G69" s="55"/>
      <c r="H69" s="55"/>
      <c r="I69" s="55"/>
      <c r="J69" s="55"/>
      <c r="K69" s="55"/>
      <c r="L69" s="56"/>
      <c r="M69" s="449"/>
      <c r="N69" s="449"/>
      <c r="O69" s="449"/>
      <c r="P69" s="449"/>
      <c r="Q69" s="449"/>
      <c r="R69" s="449"/>
      <c r="S69" s="449"/>
      <c r="T69" s="449"/>
      <c r="U69" s="449"/>
      <c r="V69" s="449"/>
      <c r="W69" s="57"/>
      <c r="X69" s="58"/>
      <c r="Y69" s="60"/>
      <c r="Z69" s="52"/>
      <c r="AA69" s="52"/>
      <c r="AB69" s="53"/>
    </row>
    <row r="70" spans="2:28" ht="38.25" customHeight="1">
      <c r="B70" s="29">
        <f t="shared" si="0"/>
        <v>38</v>
      </c>
      <c r="C70" s="54"/>
      <c r="D70" s="55"/>
      <c r="E70" s="55"/>
      <c r="F70" s="55"/>
      <c r="G70" s="55"/>
      <c r="H70" s="55"/>
      <c r="I70" s="55"/>
      <c r="J70" s="55"/>
      <c r="K70" s="55"/>
      <c r="L70" s="56"/>
      <c r="M70" s="449"/>
      <c r="N70" s="449"/>
      <c r="O70" s="449"/>
      <c r="P70" s="449"/>
      <c r="Q70" s="449"/>
      <c r="R70" s="449"/>
      <c r="S70" s="449"/>
      <c r="T70" s="449"/>
      <c r="U70" s="449"/>
      <c r="V70" s="449"/>
      <c r="W70" s="57"/>
      <c r="X70" s="58"/>
      <c r="Y70" s="60"/>
      <c r="Z70" s="52"/>
      <c r="AA70" s="52"/>
      <c r="AB70" s="53"/>
    </row>
    <row r="71" spans="2:28" ht="38.25" customHeight="1">
      <c r="B71" s="29">
        <f t="shared" si="0"/>
        <v>39</v>
      </c>
      <c r="C71" s="54"/>
      <c r="D71" s="55"/>
      <c r="E71" s="55"/>
      <c r="F71" s="55"/>
      <c r="G71" s="55"/>
      <c r="H71" s="55"/>
      <c r="I71" s="55"/>
      <c r="J71" s="55"/>
      <c r="K71" s="55"/>
      <c r="L71" s="56"/>
      <c r="M71" s="449"/>
      <c r="N71" s="449"/>
      <c r="O71" s="449"/>
      <c r="P71" s="449"/>
      <c r="Q71" s="449"/>
      <c r="R71" s="449"/>
      <c r="S71" s="449"/>
      <c r="T71" s="449"/>
      <c r="U71" s="449"/>
      <c r="V71" s="449"/>
      <c r="W71" s="57"/>
      <c r="X71" s="58"/>
      <c r="Y71" s="60"/>
      <c r="Z71" s="52"/>
      <c r="AA71" s="52"/>
      <c r="AB71" s="53"/>
    </row>
    <row r="72" spans="2:28" ht="38.25" customHeight="1">
      <c r="B72" s="29">
        <f t="shared" si="0"/>
        <v>40</v>
      </c>
      <c r="C72" s="54"/>
      <c r="D72" s="55"/>
      <c r="E72" s="55"/>
      <c r="F72" s="55"/>
      <c r="G72" s="55"/>
      <c r="H72" s="55"/>
      <c r="I72" s="55"/>
      <c r="J72" s="55"/>
      <c r="K72" s="55"/>
      <c r="L72" s="56"/>
      <c r="M72" s="449"/>
      <c r="N72" s="449"/>
      <c r="O72" s="449"/>
      <c r="P72" s="449"/>
      <c r="Q72" s="449"/>
      <c r="R72" s="449"/>
      <c r="S72" s="449"/>
      <c r="T72" s="449"/>
      <c r="U72" s="449"/>
      <c r="V72" s="449"/>
      <c r="W72" s="57"/>
      <c r="X72" s="58"/>
      <c r="Y72" s="60"/>
      <c r="Z72" s="52"/>
      <c r="AA72" s="52"/>
      <c r="AB72" s="53"/>
    </row>
    <row r="73" spans="2:28" ht="38.25" customHeight="1">
      <c r="B73" s="29">
        <f t="shared" si="0"/>
        <v>41</v>
      </c>
      <c r="C73" s="54"/>
      <c r="D73" s="55"/>
      <c r="E73" s="55"/>
      <c r="F73" s="55"/>
      <c r="G73" s="55"/>
      <c r="H73" s="55"/>
      <c r="I73" s="55"/>
      <c r="J73" s="55"/>
      <c r="K73" s="55"/>
      <c r="L73" s="56"/>
      <c r="M73" s="449"/>
      <c r="N73" s="449"/>
      <c r="O73" s="449"/>
      <c r="P73" s="449"/>
      <c r="Q73" s="449"/>
      <c r="R73" s="449"/>
      <c r="S73" s="449"/>
      <c r="T73" s="449"/>
      <c r="U73" s="449"/>
      <c r="V73" s="449"/>
      <c r="W73" s="57"/>
      <c r="X73" s="58"/>
      <c r="Y73" s="60"/>
      <c r="Z73" s="52"/>
      <c r="AA73" s="52"/>
      <c r="AB73" s="53"/>
    </row>
    <row r="74" spans="2:28" ht="38.25" customHeight="1">
      <c r="B74" s="29">
        <f t="shared" si="0"/>
        <v>42</v>
      </c>
      <c r="C74" s="54"/>
      <c r="D74" s="55"/>
      <c r="E74" s="55"/>
      <c r="F74" s="55"/>
      <c r="G74" s="55"/>
      <c r="H74" s="55"/>
      <c r="I74" s="55"/>
      <c r="J74" s="55"/>
      <c r="K74" s="55"/>
      <c r="L74" s="56"/>
      <c r="M74" s="449"/>
      <c r="N74" s="449"/>
      <c r="O74" s="449"/>
      <c r="P74" s="449"/>
      <c r="Q74" s="449"/>
      <c r="R74" s="449"/>
      <c r="S74" s="449"/>
      <c r="T74" s="449"/>
      <c r="U74" s="449"/>
      <c r="V74" s="449"/>
      <c r="W74" s="57"/>
      <c r="X74" s="58"/>
      <c r="Y74" s="60"/>
      <c r="Z74" s="52"/>
      <c r="AA74" s="52"/>
      <c r="AB74" s="53"/>
    </row>
    <row r="75" spans="2:28" ht="38.25" customHeight="1">
      <c r="B75" s="29">
        <f t="shared" si="0"/>
        <v>43</v>
      </c>
      <c r="C75" s="54"/>
      <c r="D75" s="55"/>
      <c r="E75" s="55"/>
      <c r="F75" s="55"/>
      <c r="G75" s="55"/>
      <c r="H75" s="55"/>
      <c r="I75" s="55"/>
      <c r="J75" s="55"/>
      <c r="K75" s="55"/>
      <c r="L75" s="56"/>
      <c r="M75" s="449"/>
      <c r="N75" s="449"/>
      <c r="O75" s="449"/>
      <c r="P75" s="449"/>
      <c r="Q75" s="449"/>
      <c r="R75" s="449"/>
      <c r="S75" s="449"/>
      <c r="T75" s="449"/>
      <c r="U75" s="449"/>
      <c r="V75" s="449"/>
      <c r="W75" s="57"/>
      <c r="X75" s="58"/>
      <c r="Y75" s="60"/>
      <c r="Z75" s="52"/>
      <c r="AA75" s="52"/>
      <c r="AB75" s="53"/>
    </row>
    <row r="76" spans="2:28" ht="38.25" customHeight="1">
      <c r="B76" s="29">
        <f t="shared" si="0"/>
        <v>44</v>
      </c>
      <c r="C76" s="54"/>
      <c r="D76" s="55"/>
      <c r="E76" s="55"/>
      <c r="F76" s="55"/>
      <c r="G76" s="55"/>
      <c r="H76" s="55"/>
      <c r="I76" s="55"/>
      <c r="J76" s="55"/>
      <c r="K76" s="55"/>
      <c r="L76" s="56"/>
      <c r="M76" s="449"/>
      <c r="N76" s="449"/>
      <c r="O76" s="449"/>
      <c r="P76" s="449"/>
      <c r="Q76" s="449"/>
      <c r="R76" s="449"/>
      <c r="S76" s="449"/>
      <c r="T76" s="449"/>
      <c r="U76" s="449"/>
      <c r="V76" s="449"/>
      <c r="W76" s="57"/>
      <c r="X76" s="58"/>
      <c r="Y76" s="60"/>
      <c r="Z76" s="52"/>
      <c r="AA76" s="52"/>
      <c r="AB76" s="53"/>
    </row>
    <row r="77" spans="2:28" ht="38.25" customHeight="1">
      <c r="B77" s="29">
        <f t="shared" si="0"/>
        <v>45</v>
      </c>
      <c r="C77" s="54"/>
      <c r="D77" s="55"/>
      <c r="E77" s="55"/>
      <c r="F77" s="55"/>
      <c r="G77" s="55"/>
      <c r="H77" s="55"/>
      <c r="I77" s="55"/>
      <c r="J77" s="55"/>
      <c r="K77" s="55"/>
      <c r="L77" s="56"/>
      <c r="M77" s="449"/>
      <c r="N77" s="449"/>
      <c r="O77" s="449"/>
      <c r="P77" s="449"/>
      <c r="Q77" s="449"/>
      <c r="R77" s="449"/>
      <c r="S77" s="449"/>
      <c r="T77" s="449"/>
      <c r="U77" s="449"/>
      <c r="V77" s="449"/>
      <c r="W77" s="57"/>
      <c r="X77" s="58"/>
      <c r="Y77" s="60"/>
      <c r="Z77" s="52"/>
      <c r="AA77" s="52"/>
      <c r="AB77" s="53"/>
    </row>
    <row r="78" spans="2:28" ht="38.25" customHeight="1">
      <c r="B78" s="29">
        <f t="shared" si="0"/>
        <v>46</v>
      </c>
      <c r="C78" s="54"/>
      <c r="D78" s="55"/>
      <c r="E78" s="55"/>
      <c r="F78" s="55"/>
      <c r="G78" s="55"/>
      <c r="H78" s="55"/>
      <c r="I78" s="55"/>
      <c r="J78" s="55"/>
      <c r="K78" s="55"/>
      <c r="L78" s="56"/>
      <c r="M78" s="449"/>
      <c r="N78" s="449"/>
      <c r="O78" s="449"/>
      <c r="P78" s="449"/>
      <c r="Q78" s="449"/>
      <c r="R78" s="449"/>
      <c r="S78" s="449"/>
      <c r="T78" s="449"/>
      <c r="U78" s="449"/>
      <c r="V78" s="449"/>
      <c r="W78" s="57"/>
      <c r="X78" s="58"/>
      <c r="Y78" s="60"/>
      <c r="Z78" s="52"/>
      <c r="AA78" s="52"/>
      <c r="AB78" s="53"/>
    </row>
    <row r="79" spans="2:28" ht="38.25" customHeight="1">
      <c r="B79" s="29">
        <f t="shared" si="0"/>
        <v>47</v>
      </c>
      <c r="C79" s="54"/>
      <c r="D79" s="55"/>
      <c r="E79" s="55"/>
      <c r="F79" s="55"/>
      <c r="G79" s="55"/>
      <c r="H79" s="55"/>
      <c r="I79" s="55"/>
      <c r="J79" s="55"/>
      <c r="K79" s="55"/>
      <c r="L79" s="56"/>
      <c r="M79" s="449"/>
      <c r="N79" s="449"/>
      <c r="O79" s="449"/>
      <c r="P79" s="449"/>
      <c r="Q79" s="449"/>
      <c r="R79" s="449"/>
      <c r="S79" s="449"/>
      <c r="T79" s="449"/>
      <c r="U79" s="449"/>
      <c r="V79" s="449"/>
      <c r="W79" s="57"/>
      <c r="X79" s="58"/>
      <c r="Y79" s="60"/>
      <c r="Z79" s="52"/>
      <c r="AA79" s="52"/>
      <c r="AB79" s="53"/>
    </row>
    <row r="80" spans="2:28" ht="38.25" customHeight="1">
      <c r="B80" s="29">
        <f t="shared" si="0"/>
        <v>48</v>
      </c>
      <c r="C80" s="54"/>
      <c r="D80" s="55"/>
      <c r="E80" s="55"/>
      <c r="F80" s="55"/>
      <c r="G80" s="55"/>
      <c r="H80" s="55"/>
      <c r="I80" s="55"/>
      <c r="J80" s="55"/>
      <c r="K80" s="55"/>
      <c r="L80" s="56"/>
      <c r="M80" s="449"/>
      <c r="N80" s="449"/>
      <c r="O80" s="449"/>
      <c r="P80" s="449"/>
      <c r="Q80" s="449"/>
      <c r="R80" s="449"/>
      <c r="S80" s="449"/>
      <c r="T80" s="449"/>
      <c r="U80" s="449"/>
      <c r="V80" s="449"/>
      <c r="W80" s="57"/>
      <c r="X80" s="58"/>
      <c r="Y80" s="60"/>
      <c r="Z80" s="52"/>
      <c r="AA80" s="52"/>
      <c r="AB80" s="53"/>
    </row>
    <row r="81" spans="2:28" ht="38.25" customHeight="1">
      <c r="B81" s="29">
        <f t="shared" si="0"/>
        <v>49</v>
      </c>
      <c r="C81" s="54"/>
      <c r="D81" s="55"/>
      <c r="E81" s="55"/>
      <c r="F81" s="55"/>
      <c r="G81" s="55"/>
      <c r="H81" s="55"/>
      <c r="I81" s="55"/>
      <c r="J81" s="55"/>
      <c r="K81" s="55"/>
      <c r="L81" s="56"/>
      <c r="M81" s="449"/>
      <c r="N81" s="449"/>
      <c r="O81" s="449"/>
      <c r="P81" s="449"/>
      <c r="Q81" s="449"/>
      <c r="R81" s="449"/>
      <c r="S81" s="449"/>
      <c r="T81" s="449"/>
      <c r="U81" s="449"/>
      <c r="V81" s="449"/>
      <c r="W81" s="57"/>
      <c r="X81" s="58"/>
      <c r="Y81" s="60"/>
      <c r="Z81" s="52"/>
      <c r="AA81" s="52"/>
      <c r="AB81" s="53"/>
    </row>
    <row r="82" spans="2:28" ht="38.25" customHeight="1">
      <c r="B82" s="29">
        <f t="shared" si="0"/>
        <v>50</v>
      </c>
      <c r="C82" s="54"/>
      <c r="D82" s="55"/>
      <c r="E82" s="55"/>
      <c r="F82" s="55"/>
      <c r="G82" s="55"/>
      <c r="H82" s="55"/>
      <c r="I82" s="55"/>
      <c r="J82" s="55"/>
      <c r="K82" s="55"/>
      <c r="L82" s="56"/>
      <c r="M82" s="449"/>
      <c r="N82" s="449"/>
      <c r="O82" s="449"/>
      <c r="P82" s="449"/>
      <c r="Q82" s="449"/>
      <c r="R82" s="449"/>
      <c r="S82" s="449"/>
      <c r="T82" s="449"/>
      <c r="U82" s="449"/>
      <c r="V82" s="449"/>
      <c r="W82" s="57"/>
      <c r="X82" s="58"/>
      <c r="Y82" s="60"/>
      <c r="Z82" s="52"/>
      <c r="AA82" s="52"/>
      <c r="AB82" s="53"/>
    </row>
    <row r="83" spans="2:28" ht="38.25" customHeight="1">
      <c r="B83" s="29">
        <f t="shared" si="0"/>
        <v>51</v>
      </c>
      <c r="C83" s="54"/>
      <c r="D83" s="55"/>
      <c r="E83" s="55"/>
      <c r="F83" s="55"/>
      <c r="G83" s="55"/>
      <c r="H83" s="55"/>
      <c r="I83" s="55"/>
      <c r="J83" s="55"/>
      <c r="K83" s="55"/>
      <c r="L83" s="56"/>
      <c r="M83" s="449"/>
      <c r="N83" s="449"/>
      <c r="O83" s="449"/>
      <c r="P83" s="449"/>
      <c r="Q83" s="449"/>
      <c r="R83" s="449"/>
      <c r="S83" s="449"/>
      <c r="T83" s="449"/>
      <c r="U83" s="449"/>
      <c r="V83" s="449"/>
      <c r="W83" s="57"/>
      <c r="X83" s="58"/>
      <c r="Y83" s="60"/>
      <c r="Z83" s="52"/>
      <c r="AA83" s="52"/>
      <c r="AB83" s="53"/>
    </row>
    <row r="84" spans="2:28" ht="38.25" customHeight="1">
      <c r="B84" s="29">
        <f t="shared" si="0"/>
        <v>52</v>
      </c>
      <c r="C84" s="54"/>
      <c r="D84" s="55"/>
      <c r="E84" s="55"/>
      <c r="F84" s="55"/>
      <c r="G84" s="55"/>
      <c r="H84" s="55"/>
      <c r="I84" s="55"/>
      <c r="J84" s="55"/>
      <c r="K84" s="55"/>
      <c r="L84" s="56"/>
      <c r="M84" s="449"/>
      <c r="N84" s="449"/>
      <c r="O84" s="449"/>
      <c r="P84" s="449"/>
      <c r="Q84" s="449"/>
      <c r="R84" s="449"/>
      <c r="S84" s="449"/>
      <c r="T84" s="449"/>
      <c r="U84" s="449"/>
      <c r="V84" s="449"/>
      <c r="W84" s="57"/>
      <c r="X84" s="58"/>
      <c r="Y84" s="60"/>
      <c r="Z84" s="52"/>
      <c r="AA84" s="52"/>
      <c r="AB84" s="53"/>
    </row>
    <row r="85" spans="2:28" ht="38.25" customHeight="1">
      <c r="B85" s="29">
        <f t="shared" si="0"/>
        <v>53</v>
      </c>
      <c r="C85" s="54"/>
      <c r="D85" s="55"/>
      <c r="E85" s="55"/>
      <c r="F85" s="55"/>
      <c r="G85" s="55"/>
      <c r="H85" s="55"/>
      <c r="I85" s="55"/>
      <c r="J85" s="55"/>
      <c r="K85" s="55"/>
      <c r="L85" s="56"/>
      <c r="M85" s="449"/>
      <c r="N85" s="449"/>
      <c r="O85" s="449"/>
      <c r="P85" s="449"/>
      <c r="Q85" s="449"/>
      <c r="R85" s="449"/>
      <c r="S85" s="449"/>
      <c r="T85" s="449"/>
      <c r="U85" s="449"/>
      <c r="V85" s="449"/>
      <c r="W85" s="57"/>
      <c r="X85" s="58"/>
      <c r="Y85" s="60"/>
      <c r="Z85" s="52"/>
      <c r="AA85" s="52"/>
      <c r="AB85" s="53"/>
    </row>
    <row r="86" spans="2:28" ht="38.25" customHeight="1">
      <c r="B86" s="29">
        <f t="shared" si="0"/>
        <v>54</v>
      </c>
      <c r="C86" s="54"/>
      <c r="D86" s="55"/>
      <c r="E86" s="55"/>
      <c r="F86" s="55"/>
      <c r="G86" s="55"/>
      <c r="H86" s="55"/>
      <c r="I86" s="55"/>
      <c r="J86" s="55"/>
      <c r="K86" s="55"/>
      <c r="L86" s="56"/>
      <c r="M86" s="449"/>
      <c r="N86" s="449"/>
      <c r="O86" s="449"/>
      <c r="P86" s="449"/>
      <c r="Q86" s="449"/>
      <c r="R86" s="449"/>
      <c r="S86" s="449"/>
      <c r="T86" s="449"/>
      <c r="U86" s="449"/>
      <c r="V86" s="449"/>
      <c r="W86" s="57"/>
      <c r="X86" s="58"/>
      <c r="Y86" s="60"/>
      <c r="Z86" s="52"/>
      <c r="AA86" s="52"/>
      <c r="AB86" s="53"/>
    </row>
    <row r="87" spans="2:28" ht="38.25" customHeight="1">
      <c r="B87" s="29">
        <f t="shared" si="0"/>
        <v>55</v>
      </c>
      <c r="C87" s="54"/>
      <c r="D87" s="55"/>
      <c r="E87" s="55"/>
      <c r="F87" s="55"/>
      <c r="G87" s="55"/>
      <c r="H87" s="55"/>
      <c r="I87" s="55"/>
      <c r="J87" s="55"/>
      <c r="K87" s="55"/>
      <c r="L87" s="56"/>
      <c r="M87" s="449"/>
      <c r="N87" s="449"/>
      <c r="O87" s="449"/>
      <c r="P87" s="449"/>
      <c r="Q87" s="449"/>
      <c r="R87" s="449"/>
      <c r="S87" s="449"/>
      <c r="T87" s="449"/>
      <c r="U87" s="449"/>
      <c r="V87" s="449"/>
      <c r="W87" s="57"/>
      <c r="X87" s="58"/>
      <c r="Y87" s="60"/>
      <c r="Z87" s="52"/>
      <c r="AA87" s="52"/>
      <c r="AB87" s="53"/>
    </row>
    <row r="88" spans="2:28" ht="38.25" customHeight="1">
      <c r="B88" s="29">
        <f t="shared" si="0"/>
        <v>56</v>
      </c>
      <c r="C88" s="54"/>
      <c r="D88" s="55"/>
      <c r="E88" s="55"/>
      <c r="F88" s="55"/>
      <c r="G88" s="55"/>
      <c r="H88" s="55"/>
      <c r="I88" s="55"/>
      <c r="J88" s="55"/>
      <c r="K88" s="55"/>
      <c r="L88" s="56"/>
      <c r="M88" s="449"/>
      <c r="N88" s="449"/>
      <c r="O88" s="449"/>
      <c r="P88" s="449"/>
      <c r="Q88" s="449"/>
      <c r="R88" s="449"/>
      <c r="S88" s="449"/>
      <c r="T88" s="449"/>
      <c r="U88" s="449"/>
      <c r="V88" s="449"/>
      <c r="W88" s="57"/>
      <c r="X88" s="58"/>
      <c r="Y88" s="60"/>
      <c r="Z88" s="52"/>
      <c r="AA88" s="52"/>
      <c r="AB88" s="53"/>
    </row>
    <row r="89" spans="2:28" ht="38.25" customHeight="1">
      <c r="B89" s="29">
        <f t="shared" si="0"/>
        <v>57</v>
      </c>
      <c r="C89" s="54"/>
      <c r="D89" s="55"/>
      <c r="E89" s="55"/>
      <c r="F89" s="55"/>
      <c r="G89" s="55"/>
      <c r="H89" s="55"/>
      <c r="I89" s="55"/>
      <c r="J89" s="55"/>
      <c r="K89" s="55"/>
      <c r="L89" s="56"/>
      <c r="M89" s="449"/>
      <c r="N89" s="449"/>
      <c r="O89" s="449"/>
      <c r="P89" s="449"/>
      <c r="Q89" s="449"/>
      <c r="R89" s="449"/>
      <c r="S89" s="449"/>
      <c r="T89" s="449"/>
      <c r="U89" s="449"/>
      <c r="V89" s="449"/>
      <c r="W89" s="57"/>
      <c r="X89" s="58"/>
      <c r="Y89" s="60"/>
      <c r="Z89" s="52"/>
      <c r="AA89" s="52"/>
      <c r="AB89" s="53"/>
    </row>
    <row r="90" spans="2:28" ht="38.25" customHeight="1">
      <c r="B90" s="29">
        <f t="shared" si="0"/>
        <v>58</v>
      </c>
      <c r="C90" s="54"/>
      <c r="D90" s="55"/>
      <c r="E90" s="55"/>
      <c r="F90" s="55"/>
      <c r="G90" s="55"/>
      <c r="H90" s="55"/>
      <c r="I90" s="55"/>
      <c r="J90" s="55"/>
      <c r="K90" s="55"/>
      <c r="L90" s="56"/>
      <c r="M90" s="449"/>
      <c r="N90" s="449"/>
      <c r="O90" s="449"/>
      <c r="P90" s="449"/>
      <c r="Q90" s="449"/>
      <c r="R90" s="449"/>
      <c r="S90" s="449"/>
      <c r="T90" s="449"/>
      <c r="U90" s="449"/>
      <c r="V90" s="449"/>
      <c r="W90" s="57"/>
      <c r="X90" s="58"/>
      <c r="Y90" s="60"/>
      <c r="Z90" s="52"/>
      <c r="AA90" s="52"/>
      <c r="AB90" s="53"/>
    </row>
    <row r="91" spans="2:28" ht="38.25" customHeight="1">
      <c r="B91" s="29">
        <f t="shared" si="0"/>
        <v>59</v>
      </c>
      <c r="C91" s="54"/>
      <c r="D91" s="55"/>
      <c r="E91" s="55"/>
      <c r="F91" s="55"/>
      <c r="G91" s="55"/>
      <c r="H91" s="55"/>
      <c r="I91" s="55"/>
      <c r="J91" s="55"/>
      <c r="K91" s="55"/>
      <c r="L91" s="56"/>
      <c r="M91" s="449"/>
      <c r="N91" s="449"/>
      <c r="O91" s="449"/>
      <c r="P91" s="449"/>
      <c r="Q91" s="449"/>
      <c r="R91" s="449"/>
      <c r="S91" s="449"/>
      <c r="T91" s="449"/>
      <c r="U91" s="449"/>
      <c r="V91" s="449"/>
      <c r="W91" s="57"/>
      <c r="X91" s="58"/>
      <c r="Y91" s="60"/>
      <c r="Z91" s="52"/>
      <c r="AA91" s="52"/>
      <c r="AB91" s="53"/>
    </row>
    <row r="92" spans="2:28" ht="38.25" customHeight="1">
      <c r="B92" s="29">
        <f t="shared" si="0"/>
        <v>60</v>
      </c>
      <c r="C92" s="54"/>
      <c r="D92" s="55"/>
      <c r="E92" s="55"/>
      <c r="F92" s="55"/>
      <c r="G92" s="55"/>
      <c r="H92" s="55"/>
      <c r="I92" s="55"/>
      <c r="J92" s="55"/>
      <c r="K92" s="55"/>
      <c r="L92" s="56"/>
      <c r="M92" s="449"/>
      <c r="N92" s="449"/>
      <c r="O92" s="449"/>
      <c r="P92" s="449"/>
      <c r="Q92" s="449"/>
      <c r="R92" s="449"/>
      <c r="S92" s="449"/>
      <c r="T92" s="449"/>
      <c r="U92" s="449"/>
      <c r="V92" s="449"/>
      <c r="W92" s="57"/>
      <c r="X92" s="58"/>
      <c r="Y92" s="60"/>
      <c r="Z92" s="52"/>
      <c r="AA92" s="52"/>
      <c r="AB92" s="53"/>
    </row>
    <row r="93" spans="2:28" ht="38.25" customHeight="1">
      <c r="B93" s="29">
        <f t="shared" si="0"/>
        <v>61</v>
      </c>
      <c r="C93" s="54"/>
      <c r="D93" s="55"/>
      <c r="E93" s="55"/>
      <c r="F93" s="55"/>
      <c r="G93" s="55"/>
      <c r="H93" s="55"/>
      <c r="I93" s="55"/>
      <c r="J93" s="55"/>
      <c r="K93" s="55"/>
      <c r="L93" s="56"/>
      <c r="M93" s="449"/>
      <c r="N93" s="449"/>
      <c r="O93" s="449"/>
      <c r="P93" s="449"/>
      <c r="Q93" s="449"/>
      <c r="R93" s="449"/>
      <c r="S93" s="449"/>
      <c r="T93" s="449"/>
      <c r="U93" s="449"/>
      <c r="V93" s="449"/>
      <c r="W93" s="57"/>
      <c r="X93" s="58"/>
      <c r="Y93" s="60"/>
      <c r="Z93" s="52"/>
      <c r="AA93" s="52"/>
      <c r="AB93" s="53"/>
    </row>
    <row r="94" spans="2:28" ht="38.25" customHeight="1">
      <c r="B94" s="29">
        <f t="shared" si="0"/>
        <v>62</v>
      </c>
      <c r="C94" s="54"/>
      <c r="D94" s="55"/>
      <c r="E94" s="55"/>
      <c r="F94" s="55"/>
      <c r="G94" s="55"/>
      <c r="H94" s="55"/>
      <c r="I94" s="55"/>
      <c r="J94" s="55"/>
      <c r="K94" s="55"/>
      <c r="L94" s="56"/>
      <c r="M94" s="449"/>
      <c r="N94" s="449"/>
      <c r="O94" s="449"/>
      <c r="P94" s="449"/>
      <c r="Q94" s="449"/>
      <c r="R94" s="449"/>
      <c r="S94" s="449"/>
      <c r="T94" s="449"/>
      <c r="U94" s="449"/>
      <c r="V94" s="449"/>
      <c r="W94" s="57"/>
      <c r="X94" s="58"/>
      <c r="Y94" s="60"/>
      <c r="Z94" s="52"/>
      <c r="AA94" s="52"/>
      <c r="AB94" s="53"/>
    </row>
    <row r="95" spans="2:28" ht="38.25" customHeight="1">
      <c r="B95" s="29">
        <f t="shared" si="0"/>
        <v>63</v>
      </c>
      <c r="C95" s="54"/>
      <c r="D95" s="55"/>
      <c r="E95" s="55"/>
      <c r="F95" s="55"/>
      <c r="G95" s="55"/>
      <c r="H95" s="55"/>
      <c r="I95" s="55"/>
      <c r="J95" s="55"/>
      <c r="K95" s="55"/>
      <c r="L95" s="56"/>
      <c r="M95" s="449"/>
      <c r="N95" s="449"/>
      <c r="O95" s="449"/>
      <c r="P95" s="449"/>
      <c r="Q95" s="449"/>
      <c r="R95" s="449"/>
      <c r="S95" s="449"/>
      <c r="T95" s="449"/>
      <c r="U95" s="449"/>
      <c r="V95" s="449"/>
      <c r="W95" s="57"/>
      <c r="X95" s="58"/>
      <c r="Y95" s="60"/>
      <c r="Z95" s="52"/>
      <c r="AA95" s="52"/>
      <c r="AB95" s="53"/>
    </row>
    <row r="96" spans="2:28" ht="38.25" customHeight="1">
      <c r="B96" s="29">
        <f t="shared" si="0"/>
        <v>64</v>
      </c>
      <c r="C96" s="54"/>
      <c r="D96" s="55"/>
      <c r="E96" s="55"/>
      <c r="F96" s="55"/>
      <c r="G96" s="55"/>
      <c r="H96" s="55"/>
      <c r="I96" s="55"/>
      <c r="J96" s="55"/>
      <c r="K96" s="55"/>
      <c r="L96" s="56"/>
      <c r="M96" s="449"/>
      <c r="N96" s="449"/>
      <c r="O96" s="449"/>
      <c r="P96" s="449"/>
      <c r="Q96" s="449"/>
      <c r="R96" s="449"/>
      <c r="S96" s="449"/>
      <c r="T96" s="449"/>
      <c r="U96" s="449"/>
      <c r="V96" s="449"/>
      <c r="W96" s="57"/>
      <c r="X96" s="58"/>
      <c r="Y96" s="60"/>
      <c r="Z96" s="52"/>
      <c r="AA96" s="52"/>
      <c r="AB96" s="53"/>
    </row>
    <row r="97" spans="2:28" ht="38.25" customHeight="1">
      <c r="B97" s="29">
        <f t="shared" si="0"/>
        <v>65</v>
      </c>
      <c r="C97" s="54"/>
      <c r="D97" s="55"/>
      <c r="E97" s="55"/>
      <c r="F97" s="55"/>
      <c r="G97" s="55"/>
      <c r="H97" s="55"/>
      <c r="I97" s="55"/>
      <c r="J97" s="55"/>
      <c r="K97" s="55"/>
      <c r="L97" s="56"/>
      <c r="M97" s="449"/>
      <c r="N97" s="449"/>
      <c r="O97" s="449"/>
      <c r="P97" s="449"/>
      <c r="Q97" s="449"/>
      <c r="R97" s="449"/>
      <c r="S97" s="449"/>
      <c r="T97" s="449"/>
      <c r="U97" s="449"/>
      <c r="V97" s="449"/>
      <c r="W97" s="57"/>
      <c r="X97" s="58"/>
      <c r="Y97" s="60"/>
      <c r="Z97" s="52"/>
      <c r="AA97" s="52"/>
      <c r="AB97" s="53"/>
    </row>
    <row r="98" spans="2:28" ht="38.25" customHeight="1">
      <c r="B98" s="29">
        <f t="shared" si="0"/>
        <v>66</v>
      </c>
      <c r="C98" s="54"/>
      <c r="D98" s="55"/>
      <c r="E98" s="55"/>
      <c r="F98" s="55"/>
      <c r="G98" s="55"/>
      <c r="H98" s="55"/>
      <c r="I98" s="55"/>
      <c r="J98" s="55"/>
      <c r="K98" s="55"/>
      <c r="L98" s="56"/>
      <c r="M98" s="449"/>
      <c r="N98" s="449"/>
      <c r="O98" s="449"/>
      <c r="P98" s="449"/>
      <c r="Q98" s="449"/>
      <c r="R98" s="449"/>
      <c r="S98" s="449"/>
      <c r="T98" s="449"/>
      <c r="U98" s="449"/>
      <c r="V98" s="449"/>
      <c r="W98" s="57"/>
      <c r="X98" s="58"/>
      <c r="Y98" s="60"/>
      <c r="Z98" s="52"/>
      <c r="AA98" s="52"/>
      <c r="AB98" s="53"/>
    </row>
    <row r="99" spans="2:28" ht="38.25" customHeight="1">
      <c r="B99" s="29">
        <f t="shared" ref="B99:B132" si="1">B98+1</f>
        <v>67</v>
      </c>
      <c r="C99" s="54"/>
      <c r="D99" s="55"/>
      <c r="E99" s="55"/>
      <c r="F99" s="55"/>
      <c r="G99" s="55"/>
      <c r="H99" s="55"/>
      <c r="I99" s="55"/>
      <c r="J99" s="55"/>
      <c r="K99" s="55"/>
      <c r="L99" s="56"/>
      <c r="M99" s="449"/>
      <c r="N99" s="449"/>
      <c r="O99" s="449"/>
      <c r="P99" s="449"/>
      <c r="Q99" s="449"/>
      <c r="R99" s="449"/>
      <c r="S99" s="449"/>
      <c r="T99" s="449"/>
      <c r="U99" s="449"/>
      <c r="V99" s="449"/>
      <c r="W99" s="57"/>
      <c r="X99" s="58"/>
      <c r="Y99" s="60"/>
      <c r="Z99" s="52"/>
      <c r="AA99" s="52"/>
      <c r="AB99" s="53"/>
    </row>
    <row r="100" spans="2:28" ht="38.25" customHeight="1">
      <c r="B100" s="29">
        <f t="shared" si="1"/>
        <v>68</v>
      </c>
      <c r="C100" s="54"/>
      <c r="D100" s="55"/>
      <c r="E100" s="55"/>
      <c r="F100" s="55"/>
      <c r="G100" s="55"/>
      <c r="H100" s="55"/>
      <c r="I100" s="55"/>
      <c r="J100" s="55"/>
      <c r="K100" s="55"/>
      <c r="L100" s="56"/>
      <c r="M100" s="449"/>
      <c r="N100" s="449"/>
      <c r="O100" s="449"/>
      <c r="P100" s="449"/>
      <c r="Q100" s="449"/>
      <c r="R100" s="449"/>
      <c r="S100" s="449"/>
      <c r="T100" s="449"/>
      <c r="U100" s="449"/>
      <c r="V100" s="449"/>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49"/>
      <c r="N101" s="449"/>
      <c r="O101" s="449"/>
      <c r="P101" s="449"/>
      <c r="Q101" s="449"/>
      <c r="R101" s="449"/>
      <c r="S101" s="449"/>
      <c r="T101" s="449"/>
      <c r="U101" s="449"/>
      <c r="V101" s="449"/>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49"/>
      <c r="N102" s="449"/>
      <c r="O102" s="449"/>
      <c r="P102" s="449"/>
      <c r="Q102" s="449"/>
      <c r="R102" s="449"/>
      <c r="S102" s="449"/>
      <c r="T102" s="449"/>
      <c r="U102" s="449"/>
      <c r="V102" s="449"/>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49"/>
      <c r="N103" s="449"/>
      <c r="O103" s="449"/>
      <c r="P103" s="449"/>
      <c r="Q103" s="449"/>
      <c r="R103" s="449"/>
      <c r="S103" s="449"/>
      <c r="T103" s="449"/>
      <c r="U103" s="449"/>
      <c r="V103" s="449"/>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49"/>
      <c r="N104" s="449"/>
      <c r="O104" s="449"/>
      <c r="P104" s="449"/>
      <c r="Q104" s="449"/>
      <c r="R104" s="449"/>
      <c r="S104" s="449"/>
      <c r="T104" s="449"/>
      <c r="U104" s="449"/>
      <c r="V104" s="449"/>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49"/>
      <c r="N105" s="449"/>
      <c r="O105" s="449"/>
      <c r="P105" s="449"/>
      <c r="Q105" s="449"/>
      <c r="R105" s="449"/>
      <c r="S105" s="449"/>
      <c r="T105" s="449"/>
      <c r="U105" s="449"/>
      <c r="V105" s="449"/>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49"/>
      <c r="N106" s="449"/>
      <c r="O106" s="449"/>
      <c r="P106" s="449"/>
      <c r="Q106" s="449"/>
      <c r="R106" s="449"/>
      <c r="S106" s="449"/>
      <c r="T106" s="449"/>
      <c r="U106" s="449"/>
      <c r="V106" s="449"/>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49"/>
      <c r="N107" s="449"/>
      <c r="O107" s="449"/>
      <c r="P107" s="449"/>
      <c r="Q107" s="449"/>
      <c r="R107" s="449"/>
      <c r="S107" s="449"/>
      <c r="T107" s="449"/>
      <c r="U107" s="449"/>
      <c r="V107" s="449"/>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49"/>
      <c r="N108" s="449"/>
      <c r="O108" s="449"/>
      <c r="P108" s="449"/>
      <c r="Q108" s="449"/>
      <c r="R108" s="449"/>
      <c r="S108" s="449"/>
      <c r="T108" s="449"/>
      <c r="U108" s="449"/>
      <c r="V108" s="449"/>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49"/>
      <c r="N109" s="449"/>
      <c r="O109" s="449"/>
      <c r="P109" s="449"/>
      <c r="Q109" s="449"/>
      <c r="R109" s="449"/>
      <c r="S109" s="449"/>
      <c r="T109" s="449"/>
      <c r="U109" s="449"/>
      <c r="V109" s="449"/>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49"/>
      <c r="N110" s="449"/>
      <c r="O110" s="449"/>
      <c r="P110" s="449"/>
      <c r="Q110" s="449"/>
      <c r="R110" s="449"/>
      <c r="S110" s="449"/>
      <c r="T110" s="449"/>
      <c r="U110" s="449"/>
      <c r="V110" s="449"/>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49"/>
      <c r="N111" s="449"/>
      <c r="O111" s="449"/>
      <c r="P111" s="449"/>
      <c r="Q111" s="449"/>
      <c r="R111" s="449"/>
      <c r="S111" s="449"/>
      <c r="T111" s="449"/>
      <c r="U111" s="449"/>
      <c r="V111" s="449"/>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49"/>
      <c r="N112" s="449"/>
      <c r="O112" s="449"/>
      <c r="P112" s="449"/>
      <c r="Q112" s="449"/>
      <c r="R112" s="449"/>
      <c r="S112" s="449"/>
      <c r="T112" s="449"/>
      <c r="U112" s="449"/>
      <c r="V112" s="449"/>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49"/>
      <c r="N113" s="449"/>
      <c r="O113" s="449"/>
      <c r="P113" s="449"/>
      <c r="Q113" s="449"/>
      <c r="R113" s="449"/>
      <c r="S113" s="449"/>
      <c r="T113" s="449"/>
      <c r="U113" s="449"/>
      <c r="V113" s="449"/>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49"/>
      <c r="N114" s="449"/>
      <c r="O114" s="449"/>
      <c r="P114" s="449"/>
      <c r="Q114" s="449"/>
      <c r="R114" s="449"/>
      <c r="S114" s="449"/>
      <c r="T114" s="449"/>
      <c r="U114" s="449"/>
      <c r="V114" s="449"/>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49"/>
      <c r="N115" s="449"/>
      <c r="O115" s="449"/>
      <c r="P115" s="449"/>
      <c r="Q115" s="449"/>
      <c r="R115" s="449"/>
      <c r="S115" s="449"/>
      <c r="T115" s="449"/>
      <c r="U115" s="449"/>
      <c r="V115" s="449"/>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49"/>
      <c r="N116" s="449"/>
      <c r="O116" s="449"/>
      <c r="P116" s="449"/>
      <c r="Q116" s="449"/>
      <c r="R116" s="449"/>
      <c r="S116" s="449"/>
      <c r="T116" s="449"/>
      <c r="U116" s="449"/>
      <c r="V116" s="449"/>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49"/>
      <c r="N117" s="449"/>
      <c r="O117" s="449"/>
      <c r="P117" s="449"/>
      <c r="Q117" s="449"/>
      <c r="R117" s="449"/>
      <c r="S117" s="449"/>
      <c r="T117" s="449"/>
      <c r="U117" s="449"/>
      <c r="V117" s="449"/>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49"/>
      <c r="N118" s="449"/>
      <c r="O118" s="449"/>
      <c r="P118" s="449"/>
      <c r="Q118" s="449"/>
      <c r="R118" s="449"/>
      <c r="S118" s="449"/>
      <c r="T118" s="449"/>
      <c r="U118" s="449"/>
      <c r="V118" s="449"/>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49"/>
      <c r="N119" s="449"/>
      <c r="O119" s="449"/>
      <c r="P119" s="449"/>
      <c r="Q119" s="449"/>
      <c r="R119" s="449"/>
      <c r="S119" s="449"/>
      <c r="T119" s="449"/>
      <c r="U119" s="449"/>
      <c r="V119" s="449"/>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49"/>
      <c r="N120" s="449"/>
      <c r="O120" s="449"/>
      <c r="P120" s="449"/>
      <c r="Q120" s="449"/>
      <c r="R120" s="449"/>
      <c r="S120" s="449"/>
      <c r="T120" s="449"/>
      <c r="U120" s="449"/>
      <c r="V120" s="449"/>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49"/>
      <c r="N121" s="449"/>
      <c r="O121" s="449"/>
      <c r="P121" s="449"/>
      <c r="Q121" s="449"/>
      <c r="R121" s="449"/>
      <c r="S121" s="449"/>
      <c r="T121" s="449"/>
      <c r="U121" s="449"/>
      <c r="V121" s="449"/>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49"/>
      <c r="N122" s="449"/>
      <c r="O122" s="449"/>
      <c r="P122" s="449"/>
      <c r="Q122" s="449"/>
      <c r="R122" s="449"/>
      <c r="S122" s="449"/>
      <c r="T122" s="449"/>
      <c r="U122" s="449"/>
      <c r="V122" s="449"/>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49"/>
      <c r="N123" s="449"/>
      <c r="O123" s="449"/>
      <c r="P123" s="449"/>
      <c r="Q123" s="449"/>
      <c r="R123" s="449"/>
      <c r="S123" s="449"/>
      <c r="T123" s="449"/>
      <c r="U123" s="449"/>
      <c r="V123" s="449"/>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49"/>
      <c r="N124" s="449"/>
      <c r="O124" s="449"/>
      <c r="P124" s="449"/>
      <c r="Q124" s="449"/>
      <c r="R124" s="449"/>
      <c r="S124" s="449"/>
      <c r="T124" s="449"/>
      <c r="U124" s="449"/>
      <c r="V124" s="449"/>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49"/>
      <c r="N125" s="449"/>
      <c r="O125" s="449"/>
      <c r="P125" s="449"/>
      <c r="Q125" s="449"/>
      <c r="R125" s="449"/>
      <c r="S125" s="449"/>
      <c r="T125" s="449"/>
      <c r="U125" s="449"/>
      <c r="V125" s="449"/>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49"/>
      <c r="N126" s="449"/>
      <c r="O126" s="449"/>
      <c r="P126" s="449"/>
      <c r="Q126" s="449"/>
      <c r="R126" s="449"/>
      <c r="S126" s="449"/>
      <c r="T126" s="449"/>
      <c r="U126" s="449"/>
      <c r="V126" s="449"/>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49"/>
      <c r="N127" s="449"/>
      <c r="O127" s="449"/>
      <c r="P127" s="449"/>
      <c r="Q127" s="449"/>
      <c r="R127" s="449"/>
      <c r="S127" s="449"/>
      <c r="T127" s="449"/>
      <c r="U127" s="449"/>
      <c r="V127" s="449"/>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49"/>
      <c r="N128" s="449"/>
      <c r="O128" s="449"/>
      <c r="P128" s="449"/>
      <c r="Q128" s="449"/>
      <c r="R128" s="449"/>
      <c r="S128" s="449"/>
      <c r="T128" s="449"/>
      <c r="U128" s="449"/>
      <c r="V128" s="449"/>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49"/>
      <c r="N129" s="449"/>
      <c r="O129" s="449"/>
      <c r="P129" s="449"/>
      <c r="Q129" s="449"/>
      <c r="R129" s="449"/>
      <c r="S129" s="449"/>
      <c r="T129" s="449"/>
      <c r="U129" s="449"/>
      <c r="V129" s="449"/>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49"/>
      <c r="N130" s="449"/>
      <c r="O130" s="449"/>
      <c r="P130" s="449"/>
      <c r="Q130" s="449"/>
      <c r="R130" s="449"/>
      <c r="S130" s="449"/>
      <c r="T130" s="449"/>
      <c r="U130" s="449"/>
      <c r="V130" s="449"/>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49"/>
      <c r="N131" s="449"/>
      <c r="O131" s="449"/>
      <c r="P131" s="449"/>
      <c r="Q131" s="449"/>
      <c r="R131" s="449"/>
      <c r="S131" s="449"/>
      <c r="T131" s="449"/>
      <c r="U131" s="449"/>
      <c r="V131" s="449"/>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51"/>
      <c r="N132" s="451"/>
      <c r="O132" s="451"/>
      <c r="P132" s="451"/>
      <c r="Q132" s="451"/>
      <c r="R132" s="451"/>
      <c r="S132" s="451"/>
      <c r="T132" s="451"/>
      <c r="U132" s="451"/>
      <c r="V132" s="451"/>
      <c r="W132" s="64"/>
      <c r="X132" s="65"/>
      <c r="Y132" s="327"/>
      <c r="Z132" s="52"/>
      <c r="AA132" s="52"/>
      <c r="AB132" s="53"/>
    </row>
    <row r="133" spans="1:28" ht="4.5" customHeight="1">
      <c r="A133" s="3"/>
    </row>
    <row r="134" spans="1:28" ht="28.5" customHeight="1">
      <c r="B134" s="41"/>
      <c r="C134" s="450"/>
      <c r="D134" s="450"/>
      <c r="E134" s="450"/>
      <c r="F134" s="450"/>
      <c r="G134" s="450"/>
      <c r="H134" s="450"/>
      <c r="I134" s="450"/>
      <c r="J134" s="450"/>
      <c r="K134" s="450"/>
      <c r="L134" s="450"/>
      <c r="M134" s="450"/>
      <c r="N134" s="450"/>
      <c r="O134" s="450"/>
      <c r="P134" s="450"/>
      <c r="Q134" s="450"/>
      <c r="R134" s="450"/>
      <c r="S134" s="450"/>
      <c r="T134" s="450"/>
      <c r="U134" s="450"/>
      <c r="V134" s="450"/>
      <c r="W134" s="450"/>
      <c r="X134" s="450"/>
      <c r="Y134" s="450"/>
      <c r="Z134" s="450"/>
      <c r="AA134" s="450"/>
      <c r="AB134" s="450"/>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zoomScaleNormal="120" zoomScaleSheetLayoutView="100" workbookViewId="0">
      <selection activeCell="B5" sqref="B5:P6"/>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321" bestFit="1" customWidth="1"/>
    <col min="41" max="41" width="9" style="321"/>
    <col min="42" max="42" width="23.625" style="321" customWidth="1"/>
    <col min="43" max="43" width="9.625" style="28" customWidth="1"/>
    <col min="44" max="16384" width="9" style="28"/>
  </cols>
  <sheetData>
    <row r="1" spans="1:43">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M1" s="321"/>
      <c r="AP1" s="28"/>
    </row>
    <row r="2" spans="1:43"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M2" s="321"/>
      <c r="AP2" s="28"/>
    </row>
    <row r="3" spans="1:43" ht="15" thickBot="1">
      <c r="A3" s="547" t="s">
        <v>34</v>
      </c>
      <c r="B3" s="547"/>
      <c r="C3" s="548"/>
      <c r="D3" s="544">
        <f>基本情報入力シート!$M$16</f>
        <v>0</v>
      </c>
      <c r="E3" s="545"/>
      <c r="F3" s="545"/>
      <c r="G3" s="545"/>
      <c r="H3" s="545"/>
      <c r="I3" s="545"/>
      <c r="J3" s="545"/>
      <c r="K3" s="545"/>
      <c r="L3" s="545"/>
      <c r="M3" s="545"/>
      <c r="N3" s="545"/>
      <c r="O3" s="545"/>
      <c r="P3" s="546"/>
      <c r="Q3" s="200"/>
      <c r="R3" s="200"/>
      <c r="S3" s="200"/>
      <c r="T3" s="200"/>
      <c r="U3" s="200"/>
      <c r="V3" s="200"/>
      <c r="W3" s="200"/>
      <c r="X3" s="200"/>
      <c r="Y3" s="200"/>
      <c r="Z3" s="200"/>
      <c r="AA3" s="200"/>
      <c r="AB3" s="200"/>
      <c r="AC3" s="200"/>
      <c r="AD3" s="200"/>
      <c r="AE3" s="317" t="str">
        <f>IFERROR(IF(COUNTA(W22:W106)=0,"",IF(AND(Q8=SUM(R8:T8),X8=SUM(Y8:AA8)),"○","×")),"")</f>
        <v/>
      </c>
      <c r="AF3" s="318" t="str">
        <f>IF(AE3="×","【エラー】特定加算に係る加算額または賃金額が総額と内訳で異なっています。","")</f>
        <v/>
      </c>
      <c r="AG3" s="319"/>
      <c r="AH3" s="320"/>
      <c r="AI3" s="376"/>
      <c r="AJ3" s="376"/>
      <c r="AK3" s="376"/>
      <c r="AL3" s="376"/>
    </row>
    <row r="4" spans="1:43"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3"/>
      <c r="AC4" s="200"/>
      <c r="AD4" s="200"/>
      <c r="AE4" s="200"/>
      <c r="AF4" s="200"/>
      <c r="AG4" s="200"/>
      <c r="AI4" s="70"/>
      <c r="AJ4" s="70"/>
      <c r="AK4" s="70"/>
      <c r="AL4" s="70"/>
    </row>
    <row r="5" spans="1:43" ht="18" customHeight="1">
      <c r="A5" s="200"/>
      <c r="B5" s="557"/>
      <c r="C5" s="558"/>
      <c r="D5" s="558"/>
      <c r="E5" s="558"/>
      <c r="F5" s="558"/>
      <c r="G5" s="558"/>
      <c r="H5" s="558"/>
      <c r="I5" s="558"/>
      <c r="J5" s="558"/>
      <c r="K5" s="558"/>
      <c r="L5" s="558"/>
      <c r="M5" s="558"/>
      <c r="N5" s="558"/>
      <c r="O5" s="558"/>
      <c r="P5" s="558"/>
      <c r="Q5" s="549" t="s">
        <v>105</v>
      </c>
      <c r="R5" s="551" t="s">
        <v>70</v>
      </c>
      <c r="S5" s="551"/>
      <c r="T5" s="552"/>
      <c r="U5" s="359"/>
      <c r="V5" s="500"/>
      <c r="W5" s="501"/>
      <c r="X5" s="498" t="s">
        <v>106</v>
      </c>
      <c r="Y5" s="490" t="s">
        <v>70</v>
      </c>
      <c r="Z5" s="490"/>
      <c r="AA5" s="491"/>
      <c r="AB5" s="420" t="s">
        <v>68</v>
      </c>
      <c r="AC5" s="421"/>
      <c r="AD5" s="422"/>
      <c r="AE5" s="488" t="s">
        <v>162</v>
      </c>
      <c r="AF5" s="371"/>
      <c r="AG5" s="200"/>
    </row>
    <row r="6" spans="1:43" ht="48" customHeight="1">
      <c r="A6" s="200"/>
      <c r="B6" s="559"/>
      <c r="C6" s="560"/>
      <c r="D6" s="560"/>
      <c r="E6" s="560"/>
      <c r="F6" s="560"/>
      <c r="G6" s="560"/>
      <c r="H6" s="560"/>
      <c r="I6" s="560"/>
      <c r="J6" s="560"/>
      <c r="K6" s="560"/>
      <c r="L6" s="560"/>
      <c r="M6" s="560"/>
      <c r="N6" s="560"/>
      <c r="O6" s="560"/>
      <c r="P6" s="560"/>
      <c r="Q6" s="550"/>
      <c r="R6" s="204" t="s">
        <v>161</v>
      </c>
      <c r="S6" s="204" t="s">
        <v>163</v>
      </c>
      <c r="T6" s="364" t="s">
        <v>67</v>
      </c>
      <c r="U6" s="359"/>
      <c r="V6" s="502"/>
      <c r="W6" s="503"/>
      <c r="X6" s="499"/>
      <c r="Y6" s="369" t="s">
        <v>164</v>
      </c>
      <c r="Z6" s="369" t="s">
        <v>163</v>
      </c>
      <c r="AA6" s="369" t="s">
        <v>67</v>
      </c>
      <c r="AB6" s="352" t="s">
        <v>164</v>
      </c>
      <c r="AC6" s="352" t="s">
        <v>163</v>
      </c>
      <c r="AD6" s="352" t="s">
        <v>67</v>
      </c>
      <c r="AE6" s="489"/>
      <c r="AF6" s="372" t="s">
        <v>98</v>
      </c>
      <c r="AG6" s="200"/>
    </row>
    <row r="7" spans="1:43" ht="18" customHeight="1">
      <c r="B7" s="561" t="s">
        <v>159</v>
      </c>
      <c r="C7" s="562"/>
      <c r="D7" s="562"/>
      <c r="E7" s="562"/>
      <c r="F7" s="562"/>
      <c r="G7" s="562"/>
      <c r="H7" s="562"/>
      <c r="I7" s="562"/>
      <c r="J7" s="562"/>
      <c r="K7" s="562"/>
      <c r="L7" s="562"/>
      <c r="M7" s="562"/>
      <c r="N7" s="562"/>
      <c r="O7" s="562"/>
      <c r="P7" s="563"/>
      <c r="Q7" s="360">
        <f>SUM(S22:S121)</f>
        <v>0</v>
      </c>
      <c r="R7" s="361">
        <f>SUM(T22:T121)</f>
        <v>0</v>
      </c>
      <c r="S7" s="361">
        <f>SUM(U22:U121)</f>
        <v>0</v>
      </c>
      <c r="T7" s="365"/>
      <c r="U7" s="359"/>
      <c r="V7" s="504" t="s">
        <v>255</v>
      </c>
      <c r="W7" s="505"/>
      <c r="X7" s="360">
        <f>SUM(V22:V121)</f>
        <v>0</v>
      </c>
      <c r="Y7" s="370"/>
      <c r="Z7" s="370"/>
      <c r="AA7" s="370"/>
      <c r="AB7" s="370"/>
      <c r="AC7" s="370"/>
      <c r="AD7" s="370"/>
      <c r="AE7" s="370"/>
      <c r="AF7" s="373"/>
      <c r="AG7" s="200"/>
    </row>
    <row r="8" spans="1:43" ht="18" customHeight="1" thickBot="1">
      <c r="B8" s="541" t="s">
        <v>160</v>
      </c>
      <c r="C8" s="542"/>
      <c r="D8" s="542"/>
      <c r="E8" s="542"/>
      <c r="F8" s="542"/>
      <c r="G8" s="542"/>
      <c r="H8" s="542"/>
      <c r="I8" s="542"/>
      <c r="J8" s="542"/>
      <c r="K8" s="542"/>
      <c r="L8" s="542"/>
      <c r="M8" s="542"/>
      <c r="N8" s="542"/>
      <c r="O8" s="542"/>
      <c r="P8" s="543"/>
      <c r="Q8" s="366">
        <f>SUM(X22:X121)</f>
        <v>0</v>
      </c>
      <c r="R8" s="366">
        <f>SUM(Y22:Y121)</f>
        <v>0</v>
      </c>
      <c r="S8" s="366">
        <f>SUM(Z22:Z121)</f>
        <v>0</v>
      </c>
      <c r="T8" s="367">
        <f>SUM(AA22:AA121)</f>
        <v>0</v>
      </c>
      <c r="U8" s="354"/>
      <c r="V8" s="506" t="s">
        <v>256</v>
      </c>
      <c r="W8" s="507"/>
      <c r="X8" s="374">
        <f>SUM(Y8:AA8)</f>
        <v>0</v>
      </c>
      <c r="Y8" s="366">
        <f t="shared" ref="Y8:AA8" si="0">SUM(AB22:AB121)</f>
        <v>0</v>
      </c>
      <c r="Z8" s="366">
        <f t="shared" si="0"/>
        <v>0</v>
      </c>
      <c r="AA8" s="366">
        <f t="shared" si="0"/>
        <v>0</v>
      </c>
      <c r="AB8" s="375">
        <f>SUM(AE22:AE121)</f>
        <v>0</v>
      </c>
      <c r="AC8" s="375">
        <f>SUM(AF22:AF121)</f>
        <v>0</v>
      </c>
      <c r="AD8" s="375">
        <f>SUM(AG22:AG121)</f>
        <v>0</v>
      </c>
      <c r="AE8" s="366">
        <f>SUM(AH22:AH121)</f>
        <v>0</v>
      </c>
      <c r="AF8" s="419">
        <f>COUNTIFS(AH22:AH121,"",AF22:AF121,"&gt;０")+COUNTIFS(AH22:AH121,"",AF22:AF121,"&gt;０")-COUNTIFS(AE22:AE121,"&gt;0",AF22:AF121,"&gt;０",AH22:AH121,"")</f>
        <v>0</v>
      </c>
      <c r="AG8"/>
      <c r="AH8"/>
      <c r="AI8"/>
      <c r="AJ8"/>
      <c r="AK8"/>
      <c r="AL8"/>
    </row>
    <row r="9" spans="1:43" ht="18" customHeight="1">
      <c r="B9" s="494"/>
      <c r="C9" s="495"/>
      <c r="D9" s="495"/>
      <c r="E9" s="495"/>
      <c r="F9" s="495"/>
      <c r="G9" s="495"/>
      <c r="H9" s="495"/>
      <c r="I9" s="495"/>
      <c r="J9" s="495"/>
      <c r="K9" s="495"/>
      <c r="L9" s="495"/>
      <c r="M9" s="495"/>
      <c r="N9" s="495"/>
      <c r="O9" s="495"/>
      <c r="P9" s="495"/>
      <c r="Q9" s="381" t="s">
        <v>288</v>
      </c>
      <c r="R9" s="428" t="s">
        <v>289</v>
      </c>
      <c r="S9" s="428" t="s">
        <v>286</v>
      </c>
      <c r="T9" s="368" t="s">
        <v>260</v>
      </c>
      <c r="U9" s="354"/>
      <c r="V9" s="358"/>
      <c r="W9" s="358"/>
      <c r="X9" s="355"/>
      <c r="Y9" s="206"/>
      <c r="Z9" s="206"/>
      <c r="AA9" s="206"/>
      <c r="AB9" s="206"/>
      <c r="AC9" s="356"/>
      <c r="AD9" s="356"/>
      <c r="AE9" s="356"/>
      <c r="AF9" s="206"/>
      <c r="AG9" s="357"/>
      <c r="AH9"/>
      <c r="AI9"/>
      <c r="AJ9"/>
      <c r="AK9"/>
      <c r="AL9"/>
      <c r="AM9"/>
      <c r="AN9" s="28"/>
      <c r="AQ9" s="321"/>
    </row>
    <row r="10" spans="1:43" ht="18" customHeight="1" thickBot="1">
      <c r="B10" s="496" t="s">
        <v>285</v>
      </c>
      <c r="C10" s="497"/>
      <c r="D10" s="497"/>
      <c r="E10" s="497"/>
      <c r="F10" s="497"/>
      <c r="G10" s="497"/>
      <c r="H10" s="497"/>
      <c r="I10" s="497"/>
      <c r="J10" s="497"/>
      <c r="K10" s="497"/>
      <c r="L10" s="497"/>
      <c r="M10" s="497"/>
      <c r="N10" s="497"/>
      <c r="O10" s="497"/>
      <c r="P10" s="497"/>
      <c r="Q10" s="366">
        <f>SUM(R10:T10)</f>
        <v>0</v>
      </c>
      <c r="R10" s="366">
        <f>SUM(AI22:AI121)</f>
        <v>0</v>
      </c>
      <c r="S10" s="366">
        <f>SUM(AJ22:AJ121)</f>
        <v>0</v>
      </c>
      <c r="T10" s="367">
        <f>SUM(AK22:AK121)</f>
        <v>0</v>
      </c>
      <c r="U10" s="354"/>
      <c r="V10" s="358"/>
      <c r="W10" s="358"/>
      <c r="X10" s="355"/>
      <c r="Y10" s="206"/>
      <c r="Z10" s="206"/>
      <c r="AA10" s="206"/>
      <c r="AB10" s="206"/>
      <c r="AC10" s="356"/>
      <c r="AD10" s="356"/>
      <c r="AE10" s="356"/>
      <c r="AF10" s="206"/>
      <c r="AG10" s="357"/>
      <c r="AH10"/>
      <c r="AI10"/>
      <c r="AJ10"/>
      <c r="AK10"/>
      <c r="AL10"/>
      <c r="AM10"/>
      <c r="AN10" s="28"/>
      <c r="AQ10" s="321"/>
    </row>
    <row r="11" spans="1:43"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79"/>
      <c r="W11" s="203"/>
      <c r="X11" s="200"/>
      <c r="Y11" s="200"/>
      <c r="Z11" s="200"/>
      <c r="AA11" s="200"/>
      <c r="AB11" s="200"/>
      <c r="AC11" s="200"/>
      <c r="AD11" s="200"/>
      <c r="AE11" s="200"/>
      <c r="AF11" s="200"/>
      <c r="AG11" s="200"/>
      <c r="AH11" s="200"/>
      <c r="AN11" s="28"/>
      <c r="AQ11" s="321"/>
    </row>
    <row r="12" spans="1:43">
      <c r="A12" s="200"/>
      <c r="B12" s="207" t="s">
        <v>257</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c r="AN12" s="28"/>
      <c r="AQ12" s="321"/>
    </row>
    <row r="13" spans="1:43">
      <c r="A13" s="200"/>
      <c r="B13" s="289" t="s">
        <v>258</v>
      </c>
      <c r="C13" s="288"/>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c r="AN13" s="28"/>
      <c r="AQ13" s="321"/>
    </row>
    <row r="14" spans="1:43">
      <c r="A14" s="200"/>
      <c r="B14" s="208" t="s">
        <v>259</v>
      </c>
      <c r="C14" s="288"/>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c r="AN14" s="28"/>
      <c r="AQ14" s="321"/>
    </row>
    <row r="15" spans="1:43"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c r="AN15" s="28"/>
      <c r="AQ15" s="321"/>
    </row>
    <row r="16" spans="1:43" ht="18.75" customHeight="1">
      <c r="A16" s="508"/>
      <c r="B16" s="537" t="s">
        <v>176</v>
      </c>
      <c r="C16" s="553"/>
      <c r="D16" s="553"/>
      <c r="E16" s="553"/>
      <c r="F16" s="553"/>
      <c r="G16" s="553"/>
      <c r="H16" s="553"/>
      <c r="I16" s="553"/>
      <c r="J16" s="553"/>
      <c r="K16" s="532"/>
      <c r="L16" s="212"/>
      <c r="M16" s="537" t="s">
        <v>61</v>
      </c>
      <c r="N16" s="531" t="s">
        <v>74</v>
      </c>
      <c r="O16" s="532"/>
      <c r="P16" s="532" t="s">
        <v>62</v>
      </c>
      <c r="Q16" s="492" t="s">
        <v>9</v>
      </c>
      <c r="R16" s="213" t="s">
        <v>168</v>
      </c>
      <c r="S16" s="214"/>
      <c r="T16" s="214"/>
      <c r="U16" s="214"/>
      <c r="V16" s="215"/>
      <c r="W16" s="205" t="s">
        <v>169</v>
      </c>
      <c r="X16" s="216"/>
      <c r="Y16" s="216"/>
      <c r="Z16" s="216"/>
      <c r="AA16" s="216"/>
      <c r="AB16" s="216"/>
      <c r="AC16" s="216"/>
      <c r="AD16" s="216"/>
      <c r="AE16" s="216"/>
      <c r="AF16" s="216"/>
      <c r="AG16" s="216"/>
      <c r="AH16" s="217"/>
      <c r="AI16" s="524" t="s">
        <v>271</v>
      </c>
      <c r="AJ16" s="525"/>
      <c r="AK16" s="526"/>
      <c r="AL16" s="423"/>
    </row>
    <row r="17" spans="1:43" ht="13.5" customHeight="1">
      <c r="A17" s="509"/>
      <c r="B17" s="554"/>
      <c r="C17" s="555"/>
      <c r="D17" s="555"/>
      <c r="E17" s="555"/>
      <c r="F17" s="555"/>
      <c r="G17" s="555"/>
      <c r="H17" s="555"/>
      <c r="I17" s="555"/>
      <c r="J17" s="555"/>
      <c r="K17" s="556"/>
      <c r="L17" s="218"/>
      <c r="M17" s="538"/>
      <c r="N17" s="533"/>
      <c r="O17" s="534"/>
      <c r="P17" s="556"/>
      <c r="Q17" s="493"/>
      <c r="R17" s="535" t="s">
        <v>165</v>
      </c>
      <c r="S17" s="537" t="s">
        <v>105</v>
      </c>
      <c r="T17" s="219"/>
      <c r="U17" s="220"/>
      <c r="V17" s="535" t="s">
        <v>106</v>
      </c>
      <c r="W17" s="535" t="s">
        <v>166</v>
      </c>
      <c r="X17" s="537" t="s">
        <v>105</v>
      </c>
      <c r="Y17" s="221"/>
      <c r="Z17" s="221"/>
      <c r="AA17" s="222"/>
      <c r="AB17" s="512" t="s">
        <v>261</v>
      </c>
      <c r="AC17" s="518"/>
      <c r="AD17" s="510"/>
      <c r="AE17" s="512" t="s">
        <v>99</v>
      </c>
      <c r="AF17" s="518"/>
      <c r="AG17" s="510"/>
      <c r="AH17" s="508" t="s">
        <v>167</v>
      </c>
      <c r="AI17" s="527"/>
      <c r="AJ17" s="528"/>
      <c r="AK17" s="529"/>
      <c r="AL17" s="423"/>
    </row>
    <row r="18" spans="1:43" ht="19.5" customHeight="1">
      <c r="A18" s="509"/>
      <c r="B18" s="554"/>
      <c r="C18" s="555"/>
      <c r="D18" s="555"/>
      <c r="E18" s="555"/>
      <c r="F18" s="555"/>
      <c r="G18" s="555"/>
      <c r="H18" s="555"/>
      <c r="I18" s="555"/>
      <c r="J18" s="555"/>
      <c r="K18" s="556"/>
      <c r="L18" s="218"/>
      <c r="M18" s="538"/>
      <c r="N18" s="492" t="s">
        <v>77</v>
      </c>
      <c r="O18" s="492" t="s">
        <v>76</v>
      </c>
      <c r="P18" s="556"/>
      <c r="Q18" s="493"/>
      <c r="R18" s="536"/>
      <c r="S18" s="536"/>
      <c r="T18" s="539" t="s">
        <v>79</v>
      </c>
      <c r="U18" s="540"/>
      <c r="V18" s="536"/>
      <c r="W18" s="536"/>
      <c r="X18" s="538"/>
      <c r="Y18" s="514" t="s">
        <v>69</v>
      </c>
      <c r="Z18" s="515"/>
      <c r="AA18" s="516"/>
      <c r="AB18" s="519"/>
      <c r="AC18" s="520"/>
      <c r="AD18" s="521"/>
      <c r="AE18" s="519"/>
      <c r="AF18" s="520"/>
      <c r="AG18" s="521"/>
      <c r="AH18" s="509"/>
      <c r="AI18" s="530" t="s">
        <v>270</v>
      </c>
      <c r="AJ18" s="530"/>
      <c r="AK18" s="530"/>
      <c r="AL18" s="424"/>
    </row>
    <row r="19" spans="1:43" ht="24.75" customHeight="1">
      <c r="A19" s="509"/>
      <c r="B19" s="554"/>
      <c r="C19" s="555"/>
      <c r="D19" s="555"/>
      <c r="E19" s="555"/>
      <c r="F19" s="555"/>
      <c r="G19" s="555"/>
      <c r="H19" s="555"/>
      <c r="I19" s="555"/>
      <c r="J19" s="555"/>
      <c r="K19" s="556"/>
      <c r="L19" s="218"/>
      <c r="M19" s="538"/>
      <c r="N19" s="493"/>
      <c r="O19" s="493"/>
      <c r="P19" s="556"/>
      <c r="Q19" s="493"/>
      <c r="R19" s="536"/>
      <c r="S19" s="536"/>
      <c r="T19" s="512" t="s">
        <v>164</v>
      </c>
      <c r="U19" s="508" t="s">
        <v>263</v>
      </c>
      <c r="V19" s="536"/>
      <c r="W19" s="536"/>
      <c r="X19" s="536"/>
      <c r="Y19" s="512" t="s">
        <v>164</v>
      </c>
      <c r="Z19" s="508" t="s">
        <v>163</v>
      </c>
      <c r="AA19" s="510" t="s">
        <v>67</v>
      </c>
      <c r="AB19" s="512" t="s">
        <v>164</v>
      </c>
      <c r="AC19" s="508" t="s">
        <v>163</v>
      </c>
      <c r="AD19" s="510" t="s">
        <v>67</v>
      </c>
      <c r="AE19" s="512" t="s">
        <v>164</v>
      </c>
      <c r="AF19" s="508" t="s">
        <v>163</v>
      </c>
      <c r="AG19" s="510" t="s">
        <v>67</v>
      </c>
      <c r="AH19" s="509"/>
      <c r="AI19" s="508" t="s">
        <v>287</v>
      </c>
      <c r="AJ19" s="508" t="s">
        <v>286</v>
      </c>
      <c r="AK19" s="508" t="s">
        <v>262</v>
      </c>
      <c r="AL19" s="424"/>
      <c r="AN19" s="523" t="s">
        <v>202</v>
      </c>
      <c r="AO19" s="523"/>
      <c r="AP19" s="523"/>
      <c r="AQ19" s="323"/>
    </row>
    <row r="20" spans="1:43" ht="18.75" customHeight="1">
      <c r="A20" s="223"/>
      <c r="B20" s="554"/>
      <c r="C20" s="555"/>
      <c r="D20" s="555"/>
      <c r="E20" s="555"/>
      <c r="F20" s="555"/>
      <c r="G20" s="555"/>
      <c r="H20" s="555"/>
      <c r="I20" s="555"/>
      <c r="J20" s="555"/>
      <c r="K20" s="556"/>
      <c r="L20" s="224"/>
      <c r="M20" s="538"/>
      <c r="N20" s="493"/>
      <c r="O20" s="493"/>
      <c r="P20" s="556"/>
      <c r="Q20" s="493"/>
      <c r="R20" s="536"/>
      <c r="S20" s="536"/>
      <c r="T20" s="513"/>
      <c r="U20" s="509"/>
      <c r="V20" s="536"/>
      <c r="W20" s="536"/>
      <c r="X20" s="536"/>
      <c r="Y20" s="513"/>
      <c r="Z20" s="509"/>
      <c r="AA20" s="511"/>
      <c r="AB20" s="513"/>
      <c r="AC20" s="509"/>
      <c r="AD20" s="511"/>
      <c r="AE20" s="513"/>
      <c r="AF20" s="509"/>
      <c r="AG20" s="511"/>
      <c r="AH20" s="509"/>
      <c r="AI20" s="509"/>
      <c r="AJ20" s="509"/>
      <c r="AK20" s="509"/>
      <c r="AL20" s="424"/>
      <c r="AN20" s="522" t="s">
        <v>201</v>
      </c>
      <c r="AO20" s="522" t="s">
        <v>200</v>
      </c>
      <c r="AP20" s="522" t="s">
        <v>203</v>
      </c>
      <c r="AQ20" s="517"/>
    </row>
    <row r="21" spans="1:43" ht="11.25" customHeight="1">
      <c r="A21" s="225"/>
      <c r="B21" s="226"/>
      <c r="C21" s="227"/>
      <c r="D21" s="227"/>
      <c r="E21" s="227"/>
      <c r="F21" s="227"/>
      <c r="G21" s="227"/>
      <c r="H21" s="227"/>
      <c r="I21" s="227"/>
      <c r="J21" s="227"/>
      <c r="K21" s="228"/>
      <c r="L21" s="229"/>
      <c r="M21" s="230"/>
      <c r="N21" s="379"/>
      <c r="O21" s="379"/>
      <c r="P21" s="232"/>
      <c r="Q21" s="231"/>
      <c r="R21" s="233"/>
      <c r="S21" s="233"/>
      <c r="T21" s="234"/>
      <c r="U21" s="234"/>
      <c r="V21" s="234"/>
      <c r="W21" s="233"/>
      <c r="X21" s="233"/>
      <c r="Y21" s="235"/>
      <c r="Z21" s="225"/>
      <c r="AA21" s="236"/>
      <c r="AB21" s="235"/>
      <c r="AC21" s="225"/>
      <c r="AD21" s="340"/>
      <c r="AE21" s="235"/>
      <c r="AF21" s="225"/>
      <c r="AG21" s="236"/>
      <c r="AH21" s="351"/>
      <c r="AI21" s="380"/>
      <c r="AJ21" s="378"/>
      <c r="AK21" s="378"/>
      <c r="AL21" s="425"/>
      <c r="AN21" s="522"/>
      <c r="AO21" s="522"/>
      <c r="AP21" s="522"/>
      <c r="AQ21" s="517"/>
    </row>
    <row r="22" spans="1:43"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1"/>
      <c r="AF22" s="251"/>
      <c r="AG22" s="251"/>
      <c r="AH22" s="252"/>
      <c r="AI22" s="377"/>
      <c r="AJ22" s="377"/>
      <c r="AK22" s="362"/>
      <c r="AL22" s="426"/>
      <c r="AM22" s="253"/>
      <c r="AN22" s="322" t="str">
        <f>IF(SUM(T22:U22)&gt;0,IF(S22=SUM(T22:U22),"","×"),"")</f>
        <v/>
      </c>
      <c r="AO22" s="322" t="str">
        <f>IF(X22=SUM(Y22:AA22),"","×")</f>
        <v/>
      </c>
      <c r="AP22" s="322" t="str">
        <f>IF(SUM(AB22:AC22)&gt;0,IF(V22=SUM(AB22:AC22),"","×"),"")</f>
        <v/>
      </c>
      <c r="AQ22" s="324"/>
    </row>
    <row r="23" spans="1:43"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6"/>
      <c r="AF23" s="266"/>
      <c r="AG23" s="266"/>
      <c r="AH23" s="267"/>
      <c r="AI23" s="363"/>
      <c r="AJ23" s="363"/>
      <c r="AK23" s="363"/>
      <c r="AL23" s="427"/>
      <c r="AM23" s="253"/>
      <c r="AN23" s="322" t="str">
        <f t="shared" ref="AN23:AN86" si="2">IF(SUM(T23:U23)&gt;0,IF(S23=SUM(T23:U23),"","×"),"")</f>
        <v/>
      </c>
      <c r="AO23" s="322" t="str">
        <f t="shared" ref="AO23:AO86" si="3">IF(X23=SUM(Y23:AA23),"","×")</f>
        <v/>
      </c>
      <c r="AP23" s="322" t="str">
        <f t="shared" ref="AP23:AP86" si="4">IF(SUM(AB23:AC23)&gt;0,IF(V23=SUM(AB23:AC23),"","×"),"")</f>
        <v/>
      </c>
      <c r="AQ23" s="324"/>
    </row>
    <row r="24" spans="1:43"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70"/>
      <c r="AF24" s="270"/>
      <c r="AG24" s="270"/>
      <c r="AH24" s="271"/>
      <c r="AI24" s="363"/>
      <c r="AJ24" s="363"/>
      <c r="AK24" s="363"/>
      <c r="AL24" s="427"/>
      <c r="AM24" s="253"/>
      <c r="AN24" s="322" t="str">
        <f t="shared" si="2"/>
        <v/>
      </c>
      <c r="AO24" s="322" t="str">
        <f t="shared" si="3"/>
        <v/>
      </c>
      <c r="AP24" s="322" t="str">
        <f t="shared" si="4"/>
        <v/>
      </c>
      <c r="AQ24" s="324"/>
    </row>
    <row r="25" spans="1:43"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70"/>
      <c r="AF25" s="270"/>
      <c r="AG25" s="270"/>
      <c r="AH25" s="271"/>
      <c r="AI25" s="363"/>
      <c r="AJ25" s="363"/>
      <c r="AK25" s="363"/>
      <c r="AL25" s="427"/>
      <c r="AM25" s="253"/>
      <c r="AN25" s="322" t="str">
        <f t="shared" si="2"/>
        <v/>
      </c>
      <c r="AO25" s="322" t="str">
        <f t="shared" si="3"/>
        <v/>
      </c>
      <c r="AP25" s="322" t="str">
        <f t="shared" si="4"/>
        <v/>
      </c>
      <c r="AQ25" s="324"/>
    </row>
    <row r="26" spans="1:43"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70"/>
      <c r="AF26" s="270"/>
      <c r="AG26" s="270"/>
      <c r="AH26" s="271"/>
      <c r="AI26" s="363"/>
      <c r="AJ26" s="363"/>
      <c r="AK26" s="363"/>
      <c r="AL26" s="427"/>
      <c r="AM26" s="253"/>
      <c r="AN26" s="322" t="str">
        <f t="shared" si="2"/>
        <v/>
      </c>
      <c r="AO26" s="322" t="str">
        <f t="shared" si="3"/>
        <v/>
      </c>
      <c r="AP26" s="322" t="str">
        <f t="shared" si="4"/>
        <v/>
      </c>
      <c r="AQ26" s="324"/>
    </row>
    <row r="27" spans="1:43"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70"/>
      <c r="AF27" s="270"/>
      <c r="AG27" s="270"/>
      <c r="AH27" s="271"/>
      <c r="AI27" s="363"/>
      <c r="AJ27" s="363"/>
      <c r="AK27" s="363"/>
      <c r="AL27" s="427"/>
      <c r="AM27" s="253"/>
      <c r="AN27" s="322" t="str">
        <f t="shared" si="2"/>
        <v/>
      </c>
      <c r="AO27" s="322" t="str">
        <f t="shared" si="3"/>
        <v/>
      </c>
      <c r="AP27" s="322" t="str">
        <f t="shared" si="4"/>
        <v/>
      </c>
      <c r="AQ27" s="324"/>
    </row>
    <row r="28" spans="1:43"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70"/>
      <c r="AF28" s="270"/>
      <c r="AG28" s="270"/>
      <c r="AH28" s="271"/>
      <c r="AI28" s="363"/>
      <c r="AJ28" s="363"/>
      <c r="AK28" s="363"/>
      <c r="AL28" s="427"/>
      <c r="AM28" s="253"/>
      <c r="AN28" s="322" t="str">
        <f t="shared" si="2"/>
        <v/>
      </c>
      <c r="AO28" s="322" t="str">
        <f t="shared" si="3"/>
        <v/>
      </c>
      <c r="AP28" s="322" t="str">
        <f t="shared" si="4"/>
        <v/>
      </c>
      <c r="AQ28" s="324"/>
    </row>
    <row r="29" spans="1:43"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70"/>
      <c r="AF29" s="270"/>
      <c r="AG29" s="270"/>
      <c r="AH29" s="271"/>
      <c r="AI29" s="363"/>
      <c r="AJ29" s="363"/>
      <c r="AK29" s="363"/>
      <c r="AL29" s="427"/>
      <c r="AM29" s="253"/>
      <c r="AN29" s="322" t="str">
        <f t="shared" si="2"/>
        <v/>
      </c>
      <c r="AO29" s="322" t="str">
        <f t="shared" si="3"/>
        <v/>
      </c>
      <c r="AP29" s="322" t="str">
        <f t="shared" si="4"/>
        <v/>
      </c>
      <c r="AQ29" s="324"/>
    </row>
    <row r="30" spans="1:43"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70"/>
      <c r="AF30" s="270"/>
      <c r="AG30" s="270"/>
      <c r="AH30" s="271"/>
      <c r="AI30" s="363"/>
      <c r="AJ30" s="363"/>
      <c r="AK30" s="363"/>
      <c r="AL30" s="427"/>
      <c r="AM30" s="253"/>
      <c r="AN30" s="322" t="str">
        <f t="shared" si="2"/>
        <v/>
      </c>
      <c r="AO30" s="322" t="str">
        <f t="shared" si="3"/>
        <v/>
      </c>
      <c r="AP30" s="322" t="str">
        <f t="shared" si="4"/>
        <v/>
      </c>
      <c r="AQ30" s="324"/>
    </row>
    <row r="31" spans="1:43"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70"/>
      <c r="AF31" s="270"/>
      <c r="AG31" s="270"/>
      <c r="AH31" s="271"/>
      <c r="AI31" s="363"/>
      <c r="AJ31" s="363"/>
      <c r="AK31" s="363"/>
      <c r="AL31" s="427"/>
      <c r="AM31" s="253"/>
      <c r="AN31" s="322" t="str">
        <f t="shared" si="2"/>
        <v/>
      </c>
      <c r="AO31" s="322" t="str">
        <f t="shared" si="3"/>
        <v/>
      </c>
      <c r="AP31" s="322" t="str">
        <f t="shared" si="4"/>
        <v/>
      </c>
      <c r="AQ31" s="324"/>
    </row>
    <row r="32" spans="1:43"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70"/>
      <c r="AF32" s="270"/>
      <c r="AG32" s="270"/>
      <c r="AH32" s="271"/>
      <c r="AI32" s="363"/>
      <c r="AJ32" s="363"/>
      <c r="AK32" s="363"/>
      <c r="AL32" s="427"/>
      <c r="AM32" s="253"/>
      <c r="AN32" s="322" t="str">
        <f t="shared" si="2"/>
        <v/>
      </c>
      <c r="AO32" s="322" t="str">
        <f t="shared" si="3"/>
        <v/>
      </c>
      <c r="AP32" s="322" t="str">
        <f t="shared" si="4"/>
        <v/>
      </c>
      <c r="AQ32" s="324"/>
    </row>
    <row r="33" spans="1:43"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70"/>
      <c r="AF33" s="270"/>
      <c r="AG33" s="270"/>
      <c r="AH33" s="271"/>
      <c r="AI33" s="363"/>
      <c r="AJ33" s="363"/>
      <c r="AK33" s="363"/>
      <c r="AL33" s="427"/>
      <c r="AM33" s="253"/>
      <c r="AN33" s="322" t="str">
        <f t="shared" si="2"/>
        <v/>
      </c>
      <c r="AO33" s="322" t="str">
        <f t="shared" si="3"/>
        <v/>
      </c>
      <c r="AP33" s="322" t="str">
        <f t="shared" si="4"/>
        <v/>
      </c>
      <c r="AQ33" s="324"/>
    </row>
    <row r="34" spans="1:43"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70"/>
      <c r="AF34" s="270"/>
      <c r="AG34" s="270"/>
      <c r="AH34" s="271"/>
      <c r="AI34" s="363"/>
      <c r="AJ34" s="363"/>
      <c r="AK34" s="363"/>
      <c r="AL34" s="427"/>
      <c r="AM34" s="253"/>
      <c r="AN34" s="322" t="str">
        <f t="shared" si="2"/>
        <v/>
      </c>
      <c r="AO34" s="322" t="str">
        <f t="shared" si="3"/>
        <v/>
      </c>
      <c r="AP34" s="322" t="str">
        <f t="shared" si="4"/>
        <v/>
      </c>
      <c r="AQ34" s="324"/>
    </row>
    <row r="35" spans="1:43"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70"/>
      <c r="AF35" s="270"/>
      <c r="AG35" s="270"/>
      <c r="AH35" s="271"/>
      <c r="AI35" s="363"/>
      <c r="AJ35" s="363"/>
      <c r="AK35" s="363"/>
      <c r="AL35" s="427"/>
      <c r="AM35" s="253"/>
      <c r="AN35" s="322" t="str">
        <f t="shared" si="2"/>
        <v/>
      </c>
      <c r="AO35" s="322" t="str">
        <f t="shared" si="3"/>
        <v/>
      </c>
      <c r="AP35" s="322" t="str">
        <f t="shared" si="4"/>
        <v/>
      </c>
      <c r="AQ35" s="324"/>
    </row>
    <row r="36" spans="1:43"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70"/>
      <c r="AF36" s="270"/>
      <c r="AG36" s="270"/>
      <c r="AH36" s="271"/>
      <c r="AI36" s="363"/>
      <c r="AJ36" s="363"/>
      <c r="AK36" s="363"/>
      <c r="AL36" s="427"/>
      <c r="AM36" s="253"/>
      <c r="AN36" s="322" t="str">
        <f t="shared" si="2"/>
        <v/>
      </c>
      <c r="AO36" s="322" t="str">
        <f t="shared" si="3"/>
        <v/>
      </c>
      <c r="AP36" s="322" t="str">
        <f t="shared" si="4"/>
        <v/>
      </c>
      <c r="AQ36" s="324"/>
    </row>
    <row r="37" spans="1:43"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70"/>
      <c r="AF37" s="270"/>
      <c r="AG37" s="270"/>
      <c r="AH37" s="271"/>
      <c r="AI37" s="363"/>
      <c r="AJ37" s="363"/>
      <c r="AK37" s="363"/>
      <c r="AL37" s="427"/>
      <c r="AM37" s="253"/>
      <c r="AN37" s="322" t="str">
        <f t="shared" si="2"/>
        <v/>
      </c>
      <c r="AO37" s="322" t="str">
        <f t="shared" si="3"/>
        <v/>
      </c>
      <c r="AP37" s="322" t="str">
        <f t="shared" si="4"/>
        <v/>
      </c>
      <c r="AQ37" s="324"/>
    </row>
    <row r="38" spans="1:43"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70"/>
      <c r="AF38" s="270"/>
      <c r="AG38" s="270"/>
      <c r="AH38" s="271"/>
      <c r="AI38" s="363"/>
      <c r="AJ38" s="363"/>
      <c r="AK38" s="363"/>
      <c r="AL38" s="427"/>
      <c r="AM38" s="253"/>
      <c r="AN38" s="322" t="str">
        <f t="shared" si="2"/>
        <v/>
      </c>
      <c r="AO38" s="322" t="str">
        <f t="shared" si="3"/>
        <v/>
      </c>
      <c r="AP38" s="322" t="str">
        <f t="shared" si="4"/>
        <v/>
      </c>
      <c r="AQ38" s="324"/>
    </row>
    <row r="39" spans="1:43"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70"/>
      <c r="AF39" s="270"/>
      <c r="AG39" s="270"/>
      <c r="AH39" s="271"/>
      <c r="AI39" s="363"/>
      <c r="AJ39" s="363"/>
      <c r="AK39" s="363"/>
      <c r="AL39" s="427"/>
      <c r="AM39" s="253"/>
      <c r="AN39" s="322" t="str">
        <f t="shared" si="2"/>
        <v/>
      </c>
      <c r="AO39" s="322" t="str">
        <f t="shared" si="3"/>
        <v/>
      </c>
      <c r="AP39" s="322" t="str">
        <f t="shared" si="4"/>
        <v/>
      </c>
      <c r="AQ39" s="324"/>
    </row>
    <row r="40" spans="1:43"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70"/>
      <c r="AF40" s="270"/>
      <c r="AG40" s="270"/>
      <c r="AH40" s="271"/>
      <c r="AI40" s="363"/>
      <c r="AJ40" s="363"/>
      <c r="AK40" s="363"/>
      <c r="AL40" s="427"/>
      <c r="AM40" s="253"/>
      <c r="AN40" s="322" t="str">
        <f t="shared" si="2"/>
        <v/>
      </c>
      <c r="AO40" s="322" t="str">
        <f t="shared" si="3"/>
        <v/>
      </c>
      <c r="AP40" s="322" t="str">
        <f t="shared" si="4"/>
        <v/>
      </c>
      <c r="AQ40" s="324"/>
    </row>
    <row r="41" spans="1:43"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46"/>
      <c r="S41" s="263"/>
      <c r="T41" s="263"/>
      <c r="U41" s="263"/>
      <c r="V41" s="263"/>
      <c r="W41" s="273"/>
      <c r="X41" s="264"/>
      <c r="Y41" s="264"/>
      <c r="Z41" s="264"/>
      <c r="AA41" s="264"/>
      <c r="AB41" s="264"/>
      <c r="AC41" s="264"/>
      <c r="AD41" s="264"/>
      <c r="AE41" s="325"/>
      <c r="AF41" s="325"/>
      <c r="AG41" s="325"/>
      <c r="AH41" s="267"/>
      <c r="AI41" s="363"/>
      <c r="AJ41" s="363"/>
      <c r="AK41" s="363"/>
      <c r="AL41" s="427"/>
      <c r="AM41" s="253"/>
      <c r="AN41" s="322" t="str">
        <f t="shared" si="2"/>
        <v/>
      </c>
      <c r="AO41" s="322" t="str">
        <f t="shared" si="3"/>
        <v/>
      </c>
      <c r="AP41" s="322" t="str">
        <f t="shared" si="4"/>
        <v/>
      </c>
      <c r="AQ41" s="324"/>
    </row>
    <row r="42" spans="1:43"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70"/>
      <c r="AF42" s="270"/>
      <c r="AG42" s="270"/>
      <c r="AH42" s="271"/>
      <c r="AI42" s="363"/>
      <c r="AJ42" s="363"/>
      <c r="AK42" s="363"/>
      <c r="AL42" s="427"/>
      <c r="AM42" s="253"/>
      <c r="AN42" s="322" t="str">
        <f t="shared" si="2"/>
        <v/>
      </c>
      <c r="AO42" s="322" t="str">
        <f t="shared" si="3"/>
        <v/>
      </c>
      <c r="AP42" s="322" t="str">
        <f t="shared" si="4"/>
        <v/>
      </c>
      <c r="AQ42" s="324"/>
    </row>
    <row r="43" spans="1:43"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70"/>
      <c r="AF43" s="270"/>
      <c r="AG43" s="270"/>
      <c r="AH43" s="271"/>
      <c r="AI43" s="363"/>
      <c r="AJ43" s="363"/>
      <c r="AK43" s="363"/>
      <c r="AL43" s="427"/>
      <c r="AM43" s="253"/>
      <c r="AN43" s="322" t="str">
        <f t="shared" si="2"/>
        <v/>
      </c>
      <c r="AO43" s="322" t="str">
        <f t="shared" si="3"/>
        <v/>
      </c>
      <c r="AP43" s="322" t="str">
        <f t="shared" si="4"/>
        <v/>
      </c>
      <c r="AQ43" s="324"/>
    </row>
    <row r="44" spans="1:43"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70"/>
      <c r="AF44" s="270"/>
      <c r="AG44" s="270"/>
      <c r="AH44" s="271"/>
      <c r="AI44" s="363"/>
      <c r="AJ44" s="363"/>
      <c r="AK44" s="363"/>
      <c r="AL44" s="427"/>
      <c r="AM44" s="253"/>
      <c r="AN44" s="322" t="str">
        <f t="shared" si="2"/>
        <v/>
      </c>
      <c r="AO44" s="322" t="str">
        <f t="shared" si="3"/>
        <v/>
      </c>
      <c r="AP44" s="322" t="str">
        <f t="shared" si="4"/>
        <v/>
      </c>
      <c r="AQ44" s="324"/>
    </row>
    <row r="45" spans="1:43"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70"/>
      <c r="AF45" s="270"/>
      <c r="AG45" s="270"/>
      <c r="AH45" s="271"/>
      <c r="AI45" s="363"/>
      <c r="AJ45" s="363"/>
      <c r="AK45" s="363"/>
      <c r="AL45" s="427"/>
      <c r="AM45" s="253"/>
      <c r="AN45" s="322" t="str">
        <f t="shared" si="2"/>
        <v/>
      </c>
      <c r="AO45" s="322" t="str">
        <f t="shared" si="3"/>
        <v/>
      </c>
      <c r="AP45" s="322" t="str">
        <f t="shared" si="4"/>
        <v/>
      </c>
      <c r="AQ45" s="324"/>
    </row>
    <row r="46" spans="1:43"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70"/>
      <c r="AF46" s="270"/>
      <c r="AG46" s="270"/>
      <c r="AH46" s="271"/>
      <c r="AI46" s="363"/>
      <c r="AJ46" s="363"/>
      <c r="AK46" s="363"/>
      <c r="AL46" s="427"/>
      <c r="AM46" s="253"/>
      <c r="AN46" s="322" t="str">
        <f t="shared" si="2"/>
        <v/>
      </c>
      <c r="AO46" s="322" t="str">
        <f t="shared" si="3"/>
        <v/>
      </c>
      <c r="AP46" s="322" t="str">
        <f t="shared" si="4"/>
        <v/>
      </c>
      <c r="AQ46" s="324"/>
    </row>
    <row r="47" spans="1:43"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70"/>
      <c r="AF47" s="270"/>
      <c r="AG47" s="270"/>
      <c r="AH47" s="271"/>
      <c r="AI47" s="363"/>
      <c r="AJ47" s="363"/>
      <c r="AK47" s="363"/>
      <c r="AL47" s="427"/>
      <c r="AM47" s="253"/>
      <c r="AN47" s="322" t="str">
        <f t="shared" si="2"/>
        <v/>
      </c>
      <c r="AO47" s="322" t="str">
        <f t="shared" si="3"/>
        <v/>
      </c>
      <c r="AP47" s="322" t="str">
        <f t="shared" si="4"/>
        <v/>
      </c>
      <c r="AQ47" s="324"/>
    </row>
    <row r="48" spans="1:43"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70"/>
      <c r="AF48" s="270"/>
      <c r="AG48" s="270"/>
      <c r="AH48" s="271"/>
      <c r="AI48" s="363"/>
      <c r="AJ48" s="363"/>
      <c r="AK48" s="363"/>
      <c r="AL48" s="427"/>
      <c r="AM48" s="253"/>
      <c r="AN48" s="322" t="str">
        <f t="shared" si="2"/>
        <v/>
      </c>
      <c r="AO48" s="322" t="str">
        <f t="shared" si="3"/>
        <v/>
      </c>
      <c r="AP48" s="322" t="str">
        <f t="shared" si="4"/>
        <v/>
      </c>
      <c r="AQ48" s="324"/>
    </row>
    <row r="49" spans="1:43"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70"/>
      <c r="AF49" s="270"/>
      <c r="AG49" s="270"/>
      <c r="AH49" s="271"/>
      <c r="AI49" s="363"/>
      <c r="AJ49" s="363"/>
      <c r="AK49" s="363"/>
      <c r="AL49" s="427"/>
      <c r="AM49" s="253"/>
      <c r="AN49" s="322" t="str">
        <f t="shared" si="2"/>
        <v/>
      </c>
      <c r="AO49" s="322" t="str">
        <f t="shared" si="3"/>
        <v/>
      </c>
      <c r="AP49" s="322" t="str">
        <f t="shared" si="4"/>
        <v/>
      </c>
      <c r="AQ49" s="324"/>
    </row>
    <row r="50" spans="1:43"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70"/>
      <c r="AF50" s="270"/>
      <c r="AG50" s="270"/>
      <c r="AH50" s="271"/>
      <c r="AI50" s="363"/>
      <c r="AJ50" s="363"/>
      <c r="AK50" s="363"/>
      <c r="AL50" s="427"/>
      <c r="AM50" s="253"/>
      <c r="AN50" s="322" t="str">
        <f t="shared" si="2"/>
        <v/>
      </c>
      <c r="AO50" s="322" t="str">
        <f t="shared" si="3"/>
        <v/>
      </c>
      <c r="AP50" s="322" t="str">
        <f t="shared" si="4"/>
        <v/>
      </c>
      <c r="AQ50" s="324"/>
    </row>
    <row r="51" spans="1:43"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70"/>
      <c r="AF51" s="270"/>
      <c r="AG51" s="270"/>
      <c r="AH51" s="271"/>
      <c r="AI51" s="363"/>
      <c r="AJ51" s="363"/>
      <c r="AK51" s="363"/>
      <c r="AL51" s="427"/>
      <c r="AM51" s="253"/>
      <c r="AN51" s="322" t="str">
        <f t="shared" si="2"/>
        <v/>
      </c>
      <c r="AO51" s="322" t="str">
        <f t="shared" si="3"/>
        <v/>
      </c>
      <c r="AP51" s="322" t="str">
        <f t="shared" si="4"/>
        <v/>
      </c>
      <c r="AQ51" s="324"/>
    </row>
    <row r="52" spans="1:43"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70"/>
      <c r="AF52" s="270"/>
      <c r="AG52" s="270"/>
      <c r="AH52" s="271"/>
      <c r="AI52" s="363"/>
      <c r="AJ52" s="363"/>
      <c r="AK52" s="363"/>
      <c r="AL52" s="427"/>
      <c r="AM52" s="253"/>
      <c r="AN52" s="322" t="str">
        <f t="shared" si="2"/>
        <v/>
      </c>
      <c r="AO52" s="322" t="str">
        <f t="shared" si="3"/>
        <v/>
      </c>
      <c r="AP52" s="322" t="str">
        <f t="shared" si="4"/>
        <v/>
      </c>
      <c r="AQ52" s="324"/>
    </row>
    <row r="53" spans="1:43"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70"/>
      <c r="AF53" s="270"/>
      <c r="AG53" s="270"/>
      <c r="AH53" s="271"/>
      <c r="AI53" s="363"/>
      <c r="AJ53" s="363"/>
      <c r="AK53" s="363"/>
      <c r="AL53" s="427"/>
      <c r="AM53" s="253"/>
      <c r="AN53" s="322" t="str">
        <f t="shared" si="2"/>
        <v/>
      </c>
      <c r="AO53" s="322" t="str">
        <f t="shared" si="3"/>
        <v/>
      </c>
      <c r="AP53" s="322" t="str">
        <f t="shared" si="4"/>
        <v/>
      </c>
      <c r="AQ53" s="324"/>
    </row>
    <row r="54" spans="1:43"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70"/>
      <c r="AF54" s="270"/>
      <c r="AG54" s="270"/>
      <c r="AH54" s="271"/>
      <c r="AI54" s="363"/>
      <c r="AJ54" s="363"/>
      <c r="AK54" s="363"/>
      <c r="AL54" s="427"/>
      <c r="AM54" s="253"/>
      <c r="AN54" s="322" t="str">
        <f t="shared" si="2"/>
        <v/>
      </c>
      <c r="AO54" s="322" t="str">
        <f t="shared" si="3"/>
        <v/>
      </c>
      <c r="AP54" s="322" t="str">
        <f t="shared" si="4"/>
        <v/>
      </c>
      <c r="AQ54" s="324"/>
    </row>
    <row r="55" spans="1:43"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70"/>
      <c r="AF55" s="270"/>
      <c r="AG55" s="270"/>
      <c r="AH55" s="271"/>
      <c r="AI55" s="363"/>
      <c r="AJ55" s="363"/>
      <c r="AK55" s="363"/>
      <c r="AL55" s="427"/>
      <c r="AM55" s="253"/>
      <c r="AN55" s="322" t="str">
        <f t="shared" si="2"/>
        <v/>
      </c>
      <c r="AO55" s="322" t="str">
        <f t="shared" si="3"/>
        <v/>
      </c>
      <c r="AP55" s="322" t="str">
        <f t="shared" si="4"/>
        <v/>
      </c>
      <c r="AQ55" s="324"/>
    </row>
    <row r="56" spans="1:43"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70"/>
      <c r="AF56" s="270"/>
      <c r="AG56" s="270"/>
      <c r="AH56" s="271"/>
      <c r="AI56" s="363"/>
      <c r="AJ56" s="363"/>
      <c r="AK56" s="363"/>
      <c r="AL56" s="427"/>
      <c r="AM56" s="253"/>
      <c r="AN56" s="322" t="str">
        <f t="shared" si="2"/>
        <v/>
      </c>
      <c r="AO56" s="322" t="str">
        <f t="shared" si="3"/>
        <v/>
      </c>
      <c r="AP56" s="322" t="str">
        <f t="shared" si="4"/>
        <v/>
      </c>
      <c r="AQ56" s="324"/>
    </row>
    <row r="57" spans="1:43"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70"/>
      <c r="AF57" s="270"/>
      <c r="AG57" s="270"/>
      <c r="AH57" s="271"/>
      <c r="AI57" s="363"/>
      <c r="AJ57" s="363"/>
      <c r="AK57" s="363"/>
      <c r="AL57" s="427"/>
      <c r="AM57" s="253"/>
      <c r="AN57" s="322" t="str">
        <f t="shared" si="2"/>
        <v/>
      </c>
      <c r="AO57" s="322" t="str">
        <f t="shared" si="3"/>
        <v/>
      </c>
      <c r="AP57" s="322" t="str">
        <f t="shared" si="4"/>
        <v/>
      </c>
      <c r="AQ57" s="324"/>
    </row>
    <row r="58" spans="1:43"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70"/>
      <c r="AF58" s="270"/>
      <c r="AG58" s="270"/>
      <c r="AH58" s="271"/>
      <c r="AI58" s="363"/>
      <c r="AJ58" s="363"/>
      <c r="AK58" s="363"/>
      <c r="AL58" s="427"/>
      <c r="AM58" s="253"/>
      <c r="AN58" s="322" t="str">
        <f t="shared" si="2"/>
        <v/>
      </c>
      <c r="AO58" s="322" t="str">
        <f t="shared" si="3"/>
        <v/>
      </c>
      <c r="AP58" s="322" t="str">
        <f t="shared" si="4"/>
        <v/>
      </c>
      <c r="AQ58" s="324"/>
    </row>
    <row r="59" spans="1:43"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70"/>
      <c r="AF59" s="270"/>
      <c r="AG59" s="270"/>
      <c r="AH59" s="271"/>
      <c r="AI59" s="363"/>
      <c r="AJ59" s="363"/>
      <c r="AK59" s="363"/>
      <c r="AL59" s="427"/>
      <c r="AM59" s="253"/>
      <c r="AN59" s="322" t="str">
        <f t="shared" si="2"/>
        <v/>
      </c>
      <c r="AO59" s="322" t="str">
        <f t="shared" si="3"/>
        <v/>
      </c>
      <c r="AP59" s="322" t="str">
        <f t="shared" si="4"/>
        <v/>
      </c>
      <c r="AQ59" s="324"/>
    </row>
    <row r="60" spans="1:43"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70"/>
      <c r="AF60" s="270"/>
      <c r="AG60" s="270"/>
      <c r="AH60" s="271"/>
      <c r="AI60" s="363"/>
      <c r="AJ60" s="363"/>
      <c r="AK60" s="363"/>
      <c r="AL60" s="427"/>
      <c r="AM60" s="253"/>
      <c r="AN60" s="322" t="str">
        <f t="shared" si="2"/>
        <v/>
      </c>
      <c r="AO60" s="322" t="str">
        <f t="shared" si="3"/>
        <v/>
      </c>
      <c r="AP60" s="322" t="str">
        <f t="shared" si="4"/>
        <v/>
      </c>
      <c r="AQ60" s="324"/>
    </row>
    <row r="61" spans="1:43"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70"/>
      <c r="AF61" s="270"/>
      <c r="AG61" s="270"/>
      <c r="AH61" s="271"/>
      <c r="AI61" s="363"/>
      <c r="AJ61" s="363"/>
      <c r="AK61" s="363"/>
      <c r="AL61" s="427"/>
      <c r="AM61" s="253"/>
      <c r="AN61" s="322" t="str">
        <f t="shared" si="2"/>
        <v/>
      </c>
      <c r="AO61" s="322" t="str">
        <f t="shared" si="3"/>
        <v/>
      </c>
      <c r="AP61" s="322" t="str">
        <f t="shared" si="4"/>
        <v/>
      </c>
      <c r="AQ61" s="324"/>
    </row>
    <row r="62" spans="1:43"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70"/>
      <c r="AF62" s="270"/>
      <c r="AG62" s="270"/>
      <c r="AH62" s="271"/>
      <c r="AI62" s="363"/>
      <c r="AJ62" s="363"/>
      <c r="AK62" s="363"/>
      <c r="AL62" s="427"/>
      <c r="AM62" s="253"/>
      <c r="AN62" s="322" t="str">
        <f t="shared" si="2"/>
        <v/>
      </c>
      <c r="AO62" s="322" t="str">
        <f t="shared" si="3"/>
        <v/>
      </c>
      <c r="AP62" s="322" t="str">
        <f t="shared" si="4"/>
        <v/>
      </c>
      <c r="AQ62" s="324"/>
    </row>
    <row r="63" spans="1:43"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70"/>
      <c r="AF63" s="270"/>
      <c r="AG63" s="270"/>
      <c r="AH63" s="271"/>
      <c r="AI63" s="363"/>
      <c r="AJ63" s="363"/>
      <c r="AK63" s="363"/>
      <c r="AL63" s="427"/>
      <c r="AM63" s="253"/>
      <c r="AN63" s="322" t="str">
        <f t="shared" si="2"/>
        <v/>
      </c>
      <c r="AO63" s="322" t="str">
        <f t="shared" si="3"/>
        <v/>
      </c>
      <c r="AP63" s="322" t="str">
        <f t="shared" si="4"/>
        <v/>
      </c>
      <c r="AQ63" s="324"/>
    </row>
    <row r="64" spans="1:43"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70"/>
      <c r="AF64" s="270"/>
      <c r="AG64" s="270"/>
      <c r="AH64" s="271"/>
      <c r="AI64" s="363"/>
      <c r="AJ64" s="363"/>
      <c r="AK64" s="363"/>
      <c r="AL64" s="427"/>
      <c r="AM64" s="253"/>
      <c r="AN64" s="322" t="str">
        <f t="shared" si="2"/>
        <v/>
      </c>
      <c r="AO64" s="322" t="str">
        <f t="shared" si="3"/>
        <v/>
      </c>
      <c r="AP64" s="322" t="str">
        <f t="shared" si="4"/>
        <v/>
      </c>
      <c r="AQ64" s="324"/>
    </row>
    <row r="65" spans="1:43"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70"/>
      <c r="AF65" s="270"/>
      <c r="AG65" s="270"/>
      <c r="AH65" s="271"/>
      <c r="AI65" s="363"/>
      <c r="AJ65" s="363"/>
      <c r="AK65" s="363"/>
      <c r="AL65" s="427"/>
      <c r="AM65" s="253"/>
      <c r="AN65" s="322" t="str">
        <f t="shared" si="2"/>
        <v/>
      </c>
      <c r="AO65" s="322" t="str">
        <f t="shared" si="3"/>
        <v/>
      </c>
      <c r="AP65" s="322" t="str">
        <f t="shared" si="4"/>
        <v/>
      </c>
      <c r="AQ65" s="324"/>
    </row>
    <row r="66" spans="1:43"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70"/>
      <c r="AF66" s="270"/>
      <c r="AG66" s="270"/>
      <c r="AH66" s="271"/>
      <c r="AI66" s="363"/>
      <c r="AJ66" s="363"/>
      <c r="AK66" s="363"/>
      <c r="AL66" s="427"/>
      <c r="AM66" s="253"/>
      <c r="AN66" s="322" t="str">
        <f t="shared" si="2"/>
        <v/>
      </c>
      <c r="AO66" s="322" t="str">
        <f t="shared" si="3"/>
        <v/>
      </c>
      <c r="AP66" s="322" t="str">
        <f t="shared" si="4"/>
        <v/>
      </c>
      <c r="AQ66" s="324"/>
    </row>
    <row r="67" spans="1:43"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70"/>
      <c r="AF67" s="270"/>
      <c r="AG67" s="270"/>
      <c r="AH67" s="271"/>
      <c r="AI67" s="363"/>
      <c r="AJ67" s="363"/>
      <c r="AK67" s="363"/>
      <c r="AL67" s="427"/>
      <c r="AM67" s="253"/>
      <c r="AN67" s="322" t="str">
        <f t="shared" si="2"/>
        <v/>
      </c>
      <c r="AO67" s="322" t="str">
        <f t="shared" si="3"/>
        <v/>
      </c>
      <c r="AP67" s="322" t="str">
        <f t="shared" si="4"/>
        <v/>
      </c>
      <c r="AQ67" s="324"/>
    </row>
    <row r="68" spans="1:43"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70"/>
      <c r="AF68" s="270"/>
      <c r="AG68" s="270"/>
      <c r="AH68" s="271"/>
      <c r="AI68" s="363"/>
      <c r="AJ68" s="363"/>
      <c r="AK68" s="363"/>
      <c r="AL68" s="427"/>
      <c r="AM68" s="253"/>
      <c r="AN68" s="322" t="str">
        <f t="shared" si="2"/>
        <v/>
      </c>
      <c r="AO68" s="322" t="str">
        <f t="shared" si="3"/>
        <v/>
      </c>
      <c r="AP68" s="322" t="str">
        <f t="shared" si="4"/>
        <v/>
      </c>
      <c r="AQ68" s="324"/>
    </row>
    <row r="69" spans="1:43"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70"/>
      <c r="AF69" s="270"/>
      <c r="AG69" s="270"/>
      <c r="AH69" s="271"/>
      <c r="AI69" s="363"/>
      <c r="AJ69" s="363"/>
      <c r="AK69" s="363"/>
      <c r="AL69" s="427"/>
      <c r="AM69" s="253"/>
      <c r="AN69" s="322" t="str">
        <f t="shared" si="2"/>
        <v/>
      </c>
      <c r="AO69" s="322" t="str">
        <f t="shared" si="3"/>
        <v/>
      </c>
      <c r="AP69" s="322" t="str">
        <f t="shared" si="4"/>
        <v/>
      </c>
      <c r="AQ69" s="324"/>
    </row>
    <row r="70" spans="1:43"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70"/>
      <c r="AF70" s="270"/>
      <c r="AG70" s="270"/>
      <c r="AH70" s="271"/>
      <c r="AI70" s="363"/>
      <c r="AJ70" s="363"/>
      <c r="AK70" s="363"/>
      <c r="AL70" s="427"/>
      <c r="AM70" s="253"/>
      <c r="AN70" s="322" t="str">
        <f t="shared" si="2"/>
        <v/>
      </c>
      <c r="AO70" s="322" t="str">
        <f t="shared" si="3"/>
        <v/>
      </c>
      <c r="AP70" s="322" t="str">
        <f t="shared" si="4"/>
        <v/>
      </c>
      <c r="AQ70" s="324"/>
    </row>
    <row r="71" spans="1:43"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70"/>
      <c r="AF71" s="270"/>
      <c r="AG71" s="270"/>
      <c r="AH71" s="271"/>
      <c r="AI71" s="363"/>
      <c r="AJ71" s="363"/>
      <c r="AK71" s="363"/>
      <c r="AL71" s="427"/>
      <c r="AM71" s="253"/>
      <c r="AN71" s="322" t="str">
        <f t="shared" si="2"/>
        <v/>
      </c>
      <c r="AO71" s="322" t="str">
        <f t="shared" si="3"/>
        <v/>
      </c>
      <c r="AP71" s="322" t="str">
        <f t="shared" si="4"/>
        <v/>
      </c>
      <c r="AQ71" s="324"/>
    </row>
    <row r="72" spans="1:43"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70"/>
      <c r="AF72" s="270"/>
      <c r="AG72" s="270"/>
      <c r="AH72" s="271"/>
      <c r="AI72" s="363"/>
      <c r="AJ72" s="363"/>
      <c r="AK72" s="363"/>
      <c r="AL72" s="427"/>
      <c r="AM72" s="253"/>
      <c r="AN72" s="322" t="str">
        <f t="shared" si="2"/>
        <v/>
      </c>
      <c r="AO72" s="322" t="str">
        <f t="shared" si="3"/>
        <v/>
      </c>
      <c r="AP72" s="322" t="str">
        <f t="shared" si="4"/>
        <v/>
      </c>
      <c r="AQ72" s="324"/>
    </row>
    <row r="73" spans="1:43"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70"/>
      <c r="AF73" s="270"/>
      <c r="AG73" s="270"/>
      <c r="AH73" s="271"/>
      <c r="AI73" s="363"/>
      <c r="AJ73" s="363"/>
      <c r="AK73" s="363"/>
      <c r="AL73" s="427"/>
      <c r="AM73" s="253"/>
      <c r="AN73" s="322" t="str">
        <f t="shared" si="2"/>
        <v/>
      </c>
      <c r="AO73" s="322" t="str">
        <f t="shared" si="3"/>
        <v/>
      </c>
      <c r="AP73" s="322" t="str">
        <f t="shared" si="4"/>
        <v/>
      </c>
      <c r="AQ73" s="324"/>
    </row>
    <row r="74" spans="1:43"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70"/>
      <c r="AF74" s="270"/>
      <c r="AG74" s="270"/>
      <c r="AH74" s="271"/>
      <c r="AI74" s="363"/>
      <c r="AJ74" s="363"/>
      <c r="AK74" s="363"/>
      <c r="AL74" s="427"/>
      <c r="AM74" s="253"/>
      <c r="AN74" s="322" t="str">
        <f t="shared" si="2"/>
        <v/>
      </c>
      <c r="AO74" s="322" t="str">
        <f t="shared" si="3"/>
        <v/>
      </c>
      <c r="AP74" s="322" t="str">
        <f t="shared" si="4"/>
        <v/>
      </c>
      <c r="AQ74" s="324"/>
    </row>
    <row r="75" spans="1:43"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70"/>
      <c r="AF75" s="270"/>
      <c r="AG75" s="270"/>
      <c r="AH75" s="271"/>
      <c r="AI75" s="363"/>
      <c r="AJ75" s="363"/>
      <c r="AK75" s="363"/>
      <c r="AL75" s="427"/>
      <c r="AM75" s="253"/>
      <c r="AN75" s="322" t="str">
        <f t="shared" si="2"/>
        <v/>
      </c>
      <c r="AO75" s="322" t="str">
        <f t="shared" si="3"/>
        <v/>
      </c>
      <c r="AP75" s="322" t="str">
        <f t="shared" si="4"/>
        <v/>
      </c>
      <c r="AQ75" s="324"/>
    </row>
    <row r="76" spans="1:43"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70"/>
      <c r="AF76" s="270"/>
      <c r="AG76" s="270"/>
      <c r="AH76" s="271"/>
      <c r="AI76" s="363"/>
      <c r="AJ76" s="363"/>
      <c r="AK76" s="363"/>
      <c r="AL76" s="427"/>
      <c r="AM76" s="253"/>
      <c r="AN76" s="322" t="str">
        <f t="shared" si="2"/>
        <v/>
      </c>
      <c r="AO76" s="322" t="str">
        <f t="shared" si="3"/>
        <v/>
      </c>
      <c r="AP76" s="322" t="str">
        <f t="shared" si="4"/>
        <v/>
      </c>
      <c r="AQ76" s="324"/>
    </row>
    <row r="77" spans="1:43"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70"/>
      <c r="AF77" s="270"/>
      <c r="AG77" s="270"/>
      <c r="AH77" s="271"/>
      <c r="AI77" s="363"/>
      <c r="AJ77" s="363"/>
      <c r="AK77" s="363"/>
      <c r="AL77" s="427"/>
      <c r="AM77" s="253"/>
      <c r="AN77" s="322" t="str">
        <f t="shared" si="2"/>
        <v/>
      </c>
      <c r="AO77" s="322" t="str">
        <f t="shared" si="3"/>
        <v/>
      </c>
      <c r="AP77" s="322" t="str">
        <f t="shared" si="4"/>
        <v/>
      </c>
      <c r="AQ77" s="324"/>
    </row>
    <row r="78" spans="1:43"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70"/>
      <c r="AF78" s="270"/>
      <c r="AG78" s="270"/>
      <c r="AH78" s="271"/>
      <c r="AI78" s="363"/>
      <c r="AJ78" s="363"/>
      <c r="AK78" s="363"/>
      <c r="AL78" s="427"/>
      <c r="AM78" s="253"/>
      <c r="AN78" s="322" t="str">
        <f t="shared" si="2"/>
        <v/>
      </c>
      <c r="AO78" s="322" t="str">
        <f t="shared" si="3"/>
        <v/>
      </c>
      <c r="AP78" s="322" t="str">
        <f t="shared" si="4"/>
        <v/>
      </c>
      <c r="AQ78" s="324"/>
    </row>
    <row r="79" spans="1:43"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70"/>
      <c r="AF79" s="270"/>
      <c r="AG79" s="270"/>
      <c r="AH79" s="271"/>
      <c r="AI79" s="363"/>
      <c r="AJ79" s="363"/>
      <c r="AK79" s="363"/>
      <c r="AL79" s="427"/>
      <c r="AM79" s="253"/>
      <c r="AN79" s="322" t="str">
        <f t="shared" si="2"/>
        <v/>
      </c>
      <c r="AO79" s="322" t="str">
        <f t="shared" si="3"/>
        <v/>
      </c>
      <c r="AP79" s="322" t="str">
        <f t="shared" si="4"/>
        <v/>
      </c>
      <c r="AQ79" s="324"/>
    </row>
    <row r="80" spans="1:43"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70"/>
      <c r="AF80" s="270"/>
      <c r="AG80" s="270"/>
      <c r="AH80" s="271"/>
      <c r="AI80" s="363"/>
      <c r="AJ80" s="363"/>
      <c r="AK80" s="363"/>
      <c r="AL80" s="427"/>
      <c r="AM80" s="253"/>
      <c r="AN80" s="322" t="str">
        <f t="shared" si="2"/>
        <v/>
      </c>
      <c r="AO80" s="322" t="str">
        <f t="shared" si="3"/>
        <v/>
      </c>
      <c r="AP80" s="322" t="str">
        <f t="shared" si="4"/>
        <v/>
      </c>
      <c r="AQ80" s="324"/>
    </row>
    <row r="81" spans="1:43"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70"/>
      <c r="AF81" s="270"/>
      <c r="AG81" s="270"/>
      <c r="AH81" s="271"/>
      <c r="AI81" s="363"/>
      <c r="AJ81" s="363"/>
      <c r="AK81" s="363"/>
      <c r="AL81" s="427"/>
      <c r="AM81" s="253"/>
      <c r="AN81" s="322" t="str">
        <f t="shared" si="2"/>
        <v/>
      </c>
      <c r="AO81" s="322" t="str">
        <f t="shared" si="3"/>
        <v/>
      </c>
      <c r="AP81" s="322" t="str">
        <f t="shared" si="4"/>
        <v/>
      </c>
      <c r="AQ81" s="324"/>
    </row>
    <row r="82" spans="1:43"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70"/>
      <c r="AF82" s="270"/>
      <c r="AG82" s="270"/>
      <c r="AH82" s="271"/>
      <c r="AI82" s="363"/>
      <c r="AJ82" s="363"/>
      <c r="AK82" s="363"/>
      <c r="AL82" s="427"/>
      <c r="AM82" s="253"/>
      <c r="AN82" s="322" t="str">
        <f t="shared" si="2"/>
        <v/>
      </c>
      <c r="AO82" s="322" t="str">
        <f t="shared" si="3"/>
        <v/>
      </c>
      <c r="AP82" s="322" t="str">
        <f t="shared" si="4"/>
        <v/>
      </c>
      <c r="AQ82" s="324"/>
    </row>
    <row r="83" spans="1:43"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70"/>
      <c r="AF83" s="270"/>
      <c r="AG83" s="270"/>
      <c r="AH83" s="271"/>
      <c r="AI83" s="363"/>
      <c r="AJ83" s="363"/>
      <c r="AK83" s="363"/>
      <c r="AL83" s="427"/>
      <c r="AM83" s="253"/>
      <c r="AN83" s="322" t="str">
        <f t="shared" si="2"/>
        <v/>
      </c>
      <c r="AO83" s="322" t="str">
        <f t="shared" si="3"/>
        <v/>
      </c>
      <c r="AP83" s="322" t="str">
        <f t="shared" si="4"/>
        <v/>
      </c>
      <c r="AQ83" s="324"/>
    </row>
    <row r="84" spans="1:43"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70"/>
      <c r="AF84" s="270"/>
      <c r="AG84" s="270"/>
      <c r="AH84" s="271"/>
      <c r="AI84" s="363"/>
      <c r="AJ84" s="363"/>
      <c r="AK84" s="363"/>
      <c r="AL84" s="427"/>
      <c r="AM84" s="253"/>
      <c r="AN84" s="322" t="str">
        <f t="shared" si="2"/>
        <v/>
      </c>
      <c r="AO84" s="322" t="str">
        <f t="shared" si="3"/>
        <v/>
      </c>
      <c r="AP84" s="322" t="str">
        <f t="shared" si="4"/>
        <v/>
      </c>
      <c r="AQ84" s="324"/>
    </row>
    <row r="85" spans="1:43"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70"/>
      <c r="AF85" s="270"/>
      <c r="AG85" s="270"/>
      <c r="AH85" s="271"/>
      <c r="AI85" s="363"/>
      <c r="AJ85" s="363"/>
      <c r="AK85" s="363"/>
      <c r="AL85" s="427"/>
      <c r="AM85" s="253"/>
      <c r="AN85" s="322" t="str">
        <f t="shared" si="2"/>
        <v/>
      </c>
      <c r="AO85" s="322" t="str">
        <f t="shared" si="3"/>
        <v/>
      </c>
      <c r="AP85" s="322" t="str">
        <f t="shared" si="4"/>
        <v/>
      </c>
      <c r="AQ85" s="324"/>
    </row>
    <row r="86" spans="1:43"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70"/>
      <c r="AF86" s="270"/>
      <c r="AG86" s="270"/>
      <c r="AH86" s="271"/>
      <c r="AI86" s="363"/>
      <c r="AJ86" s="363"/>
      <c r="AK86" s="363"/>
      <c r="AL86" s="427"/>
      <c r="AM86" s="253"/>
      <c r="AN86" s="322" t="str">
        <f t="shared" si="2"/>
        <v/>
      </c>
      <c r="AO86" s="322" t="str">
        <f t="shared" si="3"/>
        <v/>
      </c>
      <c r="AP86" s="322" t="str">
        <f t="shared" si="4"/>
        <v/>
      </c>
      <c r="AQ86" s="324"/>
    </row>
    <row r="87" spans="1:43"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70"/>
      <c r="AF87" s="270"/>
      <c r="AG87" s="270"/>
      <c r="AH87" s="271"/>
      <c r="AI87" s="363"/>
      <c r="AJ87" s="363"/>
      <c r="AK87" s="363"/>
      <c r="AL87" s="427"/>
      <c r="AM87" s="253"/>
      <c r="AN87" s="322" t="str">
        <f t="shared" ref="AN87:AN121" si="8">IF(SUM(T87:U87)&gt;0,IF(S87=SUM(T87:U87),"","×"),"")</f>
        <v/>
      </c>
      <c r="AO87" s="322" t="str">
        <f t="shared" ref="AO87:AO121" si="9">IF(X87=SUM(Y87:AA87),"","×")</f>
        <v/>
      </c>
      <c r="AP87" s="322" t="str">
        <f t="shared" ref="AP87:AP121" si="10">IF(SUM(AB87:AC87)&gt;0,IF(V87=SUM(AB87:AC87),"","×"),"")</f>
        <v/>
      </c>
      <c r="AQ87" s="324"/>
    </row>
    <row r="88" spans="1:43"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70"/>
      <c r="AF88" s="270"/>
      <c r="AG88" s="270"/>
      <c r="AH88" s="271"/>
      <c r="AI88" s="363"/>
      <c r="AJ88" s="363"/>
      <c r="AK88" s="363"/>
      <c r="AL88" s="427"/>
      <c r="AM88" s="253"/>
      <c r="AN88" s="322" t="str">
        <f t="shared" si="8"/>
        <v/>
      </c>
      <c r="AO88" s="322" t="str">
        <f t="shared" si="9"/>
        <v/>
      </c>
      <c r="AP88" s="322" t="str">
        <f t="shared" si="10"/>
        <v/>
      </c>
      <c r="AQ88" s="324"/>
    </row>
    <row r="89" spans="1:43"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70"/>
      <c r="AF89" s="270"/>
      <c r="AG89" s="270"/>
      <c r="AH89" s="271"/>
      <c r="AI89" s="363"/>
      <c r="AJ89" s="363"/>
      <c r="AK89" s="363"/>
      <c r="AL89" s="427"/>
      <c r="AM89" s="253"/>
      <c r="AN89" s="322" t="str">
        <f t="shared" si="8"/>
        <v/>
      </c>
      <c r="AO89" s="322" t="str">
        <f t="shared" si="9"/>
        <v/>
      </c>
      <c r="AP89" s="322" t="str">
        <f t="shared" si="10"/>
        <v/>
      </c>
      <c r="AQ89" s="324"/>
    </row>
    <row r="90" spans="1:43"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70"/>
      <c r="AF90" s="270"/>
      <c r="AG90" s="270"/>
      <c r="AH90" s="271"/>
      <c r="AI90" s="363"/>
      <c r="AJ90" s="363"/>
      <c r="AK90" s="363"/>
      <c r="AL90" s="427"/>
      <c r="AM90" s="253"/>
      <c r="AN90" s="322" t="str">
        <f t="shared" si="8"/>
        <v/>
      </c>
      <c r="AO90" s="322" t="str">
        <f t="shared" si="9"/>
        <v/>
      </c>
      <c r="AP90" s="322" t="str">
        <f t="shared" si="10"/>
        <v/>
      </c>
      <c r="AQ90" s="324"/>
    </row>
    <row r="91" spans="1:43"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70"/>
      <c r="AF91" s="270"/>
      <c r="AG91" s="270"/>
      <c r="AH91" s="271"/>
      <c r="AI91" s="363"/>
      <c r="AJ91" s="363"/>
      <c r="AK91" s="363"/>
      <c r="AL91" s="427"/>
      <c r="AM91" s="253"/>
      <c r="AN91" s="322" t="str">
        <f t="shared" si="8"/>
        <v/>
      </c>
      <c r="AO91" s="322" t="str">
        <f t="shared" si="9"/>
        <v/>
      </c>
      <c r="AP91" s="322" t="str">
        <f t="shared" si="10"/>
        <v/>
      </c>
      <c r="AQ91" s="324"/>
    </row>
    <row r="92" spans="1:43"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70"/>
      <c r="AF92" s="270"/>
      <c r="AG92" s="270"/>
      <c r="AH92" s="271"/>
      <c r="AI92" s="363"/>
      <c r="AJ92" s="363"/>
      <c r="AK92" s="363"/>
      <c r="AL92" s="427"/>
      <c r="AM92" s="253"/>
      <c r="AN92" s="322" t="str">
        <f t="shared" si="8"/>
        <v/>
      </c>
      <c r="AO92" s="322" t="str">
        <f t="shared" si="9"/>
        <v/>
      </c>
      <c r="AP92" s="322" t="str">
        <f t="shared" si="10"/>
        <v/>
      </c>
      <c r="AQ92" s="324"/>
    </row>
    <row r="93" spans="1:43"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70"/>
      <c r="AF93" s="270"/>
      <c r="AG93" s="270"/>
      <c r="AH93" s="271"/>
      <c r="AI93" s="363"/>
      <c r="AJ93" s="363"/>
      <c r="AK93" s="363"/>
      <c r="AL93" s="427"/>
      <c r="AM93" s="253"/>
      <c r="AN93" s="322" t="str">
        <f t="shared" si="8"/>
        <v/>
      </c>
      <c r="AO93" s="322" t="str">
        <f t="shared" si="9"/>
        <v/>
      </c>
      <c r="AP93" s="322" t="str">
        <f t="shared" si="10"/>
        <v/>
      </c>
      <c r="AQ93" s="324"/>
    </row>
    <row r="94" spans="1:43"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70"/>
      <c r="AF94" s="270"/>
      <c r="AG94" s="270"/>
      <c r="AH94" s="271"/>
      <c r="AI94" s="363"/>
      <c r="AJ94" s="363"/>
      <c r="AK94" s="363"/>
      <c r="AL94" s="427"/>
      <c r="AM94" s="253"/>
      <c r="AN94" s="322" t="str">
        <f t="shared" si="8"/>
        <v/>
      </c>
      <c r="AO94" s="322" t="str">
        <f t="shared" si="9"/>
        <v/>
      </c>
      <c r="AP94" s="322" t="str">
        <f t="shared" si="10"/>
        <v/>
      </c>
      <c r="AQ94" s="324"/>
    </row>
    <row r="95" spans="1:43"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70"/>
      <c r="AF95" s="270"/>
      <c r="AG95" s="270"/>
      <c r="AH95" s="271"/>
      <c r="AI95" s="363"/>
      <c r="AJ95" s="363"/>
      <c r="AK95" s="363"/>
      <c r="AL95" s="427"/>
      <c r="AM95" s="253"/>
      <c r="AN95" s="322" t="str">
        <f t="shared" si="8"/>
        <v/>
      </c>
      <c r="AO95" s="322" t="str">
        <f t="shared" si="9"/>
        <v/>
      </c>
      <c r="AP95" s="322" t="str">
        <f t="shared" si="10"/>
        <v/>
      </c>
      <c r="AQ95" s="324"/>
    </row>
    <row r="96" spans="1:43"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70"/>
      <c r="AF96" s="270"/>
      <c r="AG96" s="270"/>
      <c r="AH96" s="271"/>
      <c r="AI96" s="363"/>
      <c r="AJ96" s="363"/>
      <c r="AK96" s="363"/>
      <c r="AL96" s="427"/>
      <c r="AM96" s="253"/>
      <c r="AN96" s="322" t="str">
        <f t="shared" si="8"/>
        <v/>
      </c>
      <c r="AO96" s="322" t="str">
        <f t="shared" si="9"/>
        <v/>
      </c>
      <c r="AP96" s="322" t="str">
        <f t="shared" si="10"/>
        <v/>
      </c>
      <c r="AQ96" s="324"/>
    </row>
    <row r="97" spans="1:43"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70"/>
      <c r="AF97" s="270"/>
      <c r="AG97" s="270"/>
      <c r="AH97" s="271"/>
      <c r="AI97" s="363"/>
      <c r="AJ97" s="363"/>
      <c r="AK97" s="363"/>
      <c r="AL97" s="427"/>
      <c r="AM97" s="253"/>
      <c r="AN97" s="322" t="str">
        <f t="shared" si="8"/>
        <v/>
      </c>
      <c r="AO97" s="322" t="str">
        <f t="shared" si="9"/>
        <v/>
      </c>
      <c r="AP97" s="322" t="str">
        <f t="shared" si="10"/>
        <v/>
      </c>
      <c r="AQ97" s="324"/>
    </row>
    <row r="98" spans="1:43"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70"/>
      <c r="AF98" s="270"/>
      <c r="AG98" s="270"/>
      <c r="AH98" s="271"/>
      <c r="AI98" s="363"/>
      <c r="AJ98" s="363"/>
      <c r="AK98" s="363"/>
      <c r="AL98" s="427"/>
      <c r="AM98" s="253"/>
      <c r="AN98" s="322" t="str">
        <f t="shared" si="8"/>
        <v/>
      </c>
      <c r="AO98" s="322" t="str">
        <f t="shared" si="9"/>
        <v/>
      </c>
      <c r="AP98" s="322" t="str">
        <f t="shared" si="10"/>
        <v/>
      </c>
      <c r="AQ98" s="324"/>
    </row>
    <row r="99" spans="1:43"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70"/>
      <c r="AF99" s="270"/>
      <c r="AG99" s="270"/>
      <c r="AH99" s="271"/>
      <c r="AI99" s="363"/>
      <c r="AJ99" s="363"/>
      <c r="AK99" s="363"/>
      <c r="AL99" s="427"/>
      <c r="AM99" s="253"/>
      <c r="AN99" s="322" t="str">
        <f t="shared" si="8"/>
        <v/>
      </c>
      <c r="AO99" s="322" t="str">
        <f t="shared" si="9"/>
        <v/>
      </c>
      <c r="AP99" s="322" t="str">
        <f t="shared" si="10"/>
        <v/>
      </c>
      <c r="AQ99" s="324"/>
    </row>
    <row r="100" spans="1:43"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70"/>
      <c r="AF100" s="270"/>
      <c r="AG100" s="270"/>
      <c r="AH100" s="271"/>
      <c r="AI100" s="363"/>
      <c r="AJ100" s="363"/>
      <c r="AK100" s="363"/>
      <c r="AL100" s="427"/>
      <c r="AM100" s="253"/>
      <c r="AN100" s="322" t="str">
        <f t="shared" si="8"/>
        <v/>
      </c>
      <c r="AO100" s="322" t="str">
        <f t="shared" si="9"/>
        <v/>
      </c>
      <c r="AP100" s="322" t="str">
        <f t="shared" si="10"/>
        <v/>
      </c>
      <c r="AQ100" s="324"/>
    </row>
    <row r="101" spans="1:43"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70"/>
      <c r="AF101" s="270"/>
      <c r="AG101" s="270"/>
      <c r="AH101" s="271"/>
      <c r="AI101" s="363"/>
      <c r="AJ101" s="363"/>
      <c r="AK101" s="363"/>
      <c r="AL101" s="427"/>
      <c r="AM101" s="253"/>
      <c r="AN101" s="322" t="str">
        <f t="shared" si="8"/>
        <v/>
      </c>
      <c r="AO101" s="322" t="str">
        <f t="shared" si="9"/>
        <v/>
      </c>
      <c r="AP101" s="322" t="str">
        <f t="shared" si="10"/>
        <v/>
      </c>
      <c r="AQ101" s="324"/>
    </row>
    <row r="102" spans="1:43"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70"/>
      <c r="AF102" s="270"/>
      <c r="AG102" s="270"/>
      <c r="AH102" s="271"/>
      <c r="AI102" s="363"/>
      <c r="AJ102" s="363"/>
      <c r="AK102" s="363"/>
      <c r="AL102" s="427"/>
      <c r="AM102" s="253"/>
      <c r="AN102" s="322" t="str">
        <f t="shared" si="8"/>
        <v/>
      </c>
      <c r="AO102" s="322" t="str">
        <f t="shared" si="9"/>
        <v/>
      </c>
      <c r="AP102" s="322" t="str">
        <f t="shared" si="10"/>
        <v/>
      </c>
      <c r="AQ102" s="324"/>
    </row>
    <row r="103" spans="1:43"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70"/>
      <c r="AF103" s="270"/>
      <c r="AG103" s="270"/>
      <c r="AH103" s="271"/>
      <c r="AI103" s="363"/>
      <c r="AJ103" s="363"/>
      <c r="AK103" s="363"/>
      <c r="AL103" s="427"/>
      <c r="AM103" s="253"/>
      <c r="AN103" s="322" t="str">
        <f t="shared" si="8"/>
        <v/>
      </c>
      <c r="AO103" s="322" t="str">
        <f t="shared" si="9"/>
        <v/>
      </c>
      <c r="AP103" s="322" t="str">
        <f t="shared" si="10"/>
        <v/>
      </c>
      <c r="AQ103" s="324"/>
    </row>
    <row r="104" spans="1:43"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70"/>
      <c r="AF104" s="270"/>
      <c r="AG104" s="270"/>
      <c r="AH104" s="271"/>
      <c r="AI104" s="363"/>
      <c r="AJ104" s="363"/>
      <c r="AK104" s="363"/>
      <c r="AL104" s="427"/>
      <c r="AM104" s="253"/>
      <c r="AN104" s="322" t="str">
        <f t="shared" si="8"/>
        <v/>
      </c>
      <c r="AO104" s="322" t="str">
        <f t="shared" si="9"/>
        <v/>
      </c>
      <c r="AP104" s="322" t="str">
        <f t="shared" si="10"/>
        <v/>
      </c>
      <c r="AQ104" s="324"/>
    </row>
    <row r="105" spans="1:43"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70"/>
      <c r="AF105" s="270"/>
      <c r="AG105" s="270"/>
      <c r="AH105" s="271"/>
      <c r="AI105" s="363"/>
      <c r="AJ105" s="363"/>
      <c r="AK105" s="363"/>
      <c r="AL105" s="427"/>
      <c r="AM105" s="253"/>
      <c r="AN105" s="322" t="str">
        <f t="shared" si="8"/>
        <v/>
      </c>
      <c r="AO105" s="322" t="str">
        <f t="shared" si="9"/>
        <v/>
      </c>
      <c r="AP105" s="322" t="str">
        <f t="shared" si="10"/>
        <v/>
      </c>
      <c r="AQ105" s="324"/>
    </row>
    <row r="106" spans="1:43"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70"/>
      <c r="AF106" s="270"/>
      <c r="AG106" s="270"/>
      <c r="AH106" s="271"/>
      <c r="AI106" s="363"/>
      <c r="AJ106" s="363"/>
      <c r="AK106" s="363"/>
      <c r="AL106" s="427"/>
      <c r="AM106" s="253"/>
      <c r="AN106" s="322" t="str">
        <f t="shared" si="8"/>
        <v/>
      </c>
      <c r="AO106" s="322" t="str">
        <f t="shared" si="9"/>
        <v/>
      </c>
      <c r="AP106" s="322" t="str">
        <f t="shared" si="10"/>
        <v/>
      </c>
      <c r="AQ106" s="324"/>
    </row>
    <row r="107" spans="1:43"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70"/>
      <c r="AF107" s="270"/>
      <c r="AG107" s="270"/>
      <c r="AH107" s="271"/>
      <c r="AI107" s="363"/>
      <c r="AJ107" s="363"/>
      <c r="AK107" s="363"/>
      <c r="AL107" s="427"/>
      <c r="AM107" s="253"/>
      <c r="AN107" s="322" t="str">
        <f t="shared" si="8"/>
        <v/>
      </c>
      <c r="AO107" s="322" t="str">
        <f t="shared" si="9"/>
        <v/>
      </c>
      <c r="AP107" s="322" t="str">
        <f t="shared" si="10"/>
        <v/>
      </c>
      <c r="AQ107" s="324"/>
    </row>
    <row r="108" spans="1:43"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70"/>
      <c r="AF108" s="270"/>
      <c r="AG108" s="270"/>
      <c r="AH108" s="271"/>
      <c r="AI108" s="363"/>
      <c r="AJ108" s="363"/>
      <c r="AK108" s="363"/>
      <c r="AL108" s="427"/>
      <c r="AM108" s="253"/>
      <c r="AN108" s="322" t="str">
        <f t="shared" si="8"/>
        <v/>
      </c>
      <c r="AO108" s="322" t="str">
        <f t="shared" si="9"/>
        <v/>
      </c>
      <c r="AP108" s="322" t="str">
        <f t="shared" si="10"/>
        <v/>
      </c>
      <c r="AQ108" s="324"/>
    </row>
    <row r="109" spans="1:43"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70"/>
      <c r="AF109" s="270"/>
      <c r="AG109" s="270"/>
      <c r="AH109" s="271"/>
      <c r="AI109" s="363"/>
      <c r="AJ109" s="363"/>
      <c r="AK109" s="363"/>
      <c r="AL109" s="427"/>
      <c r="AM109" s="253"/>
      <c r="AN109" s="322" t="str">
        <f t="shared" si="8"/>
        <v/>
      </c>
      <c r="AO109" s="322" t="str">
        <f t="shared" si="9"/>
        <v/>
      </c>
      <c r="AP109" s="322" t="str">
        <f t="shared" si="10"/>
        <v/>
      </c>
      <c r="AQ109" s="324"/>
    </row>
    <row r="110" spans="1:43"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70"/>
      <c r="AF110" s="270"/>
      <c r="AG110" s="270"/>
      <c r="AH110" s="271"/>
      <c r="AI110" s="363"/>
      <c r="AJ110" s="363"/>
      <c r="AK110" s="363"/>
      <c r="AL110" s="427"/>
      <c r="AM110" s="253"/>
      <c r="AN110" s="322" t="str">
        <f t="shared" si="8"/>
        <v/>
      </c>
      <c r="AO110" s="322" t="str">
        <f t="shared" si="9"/>
        <v/>
      </c>
      <c r="AP110" s="322" t="str">
        <f t="shared" si="10"/>
        <v/>
      </c>
      <c r="AQ110" s="324"/>
    </row>
    <row r="111" spans="1:43"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70"/>
      <c r="AF111" s="270"/>
      <c r="AG111" s="270"/>
      <c r="AH111" s="271"/>
      <c r="AI111" s="363"/>
      <c r="AJ111" s="363"/>
      <c r="AK111" s="363"/>
      <c r="AL111" s="427"/>
      <c r="AM111" s="253"/>
      <c r="AN111" s="322" t="str">
        <f t="shared" si="8"/>
        <v/>
      </c>
      <c r="AO111" s="322" t="str">
        <f t="shared" si="9"/>
        <v/>
      </c>
      <c r="AP111" s="322" t="str">
        <f t="shared" si="10"/>
        <v/>
      </c>
      <c r="AQ111" s="324"/>
    </row>
    <row r="112" spans="1:43"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70"/>
      <c r="AF112" s="270"/>
      <c r="AG112" s="270"/>
      <c r="AH112" s="271"/>
      <c r="AI112" s="363"/>
      <c r="AJ112" s="363"/>
      <c r="AK112" s="363"/>
      <c r="AL112" s="427"/>
      <c r="AM112" s="253"/>
      <c r="AN112" s="322" t="str">
        <f t="shared" si="8"/>
        <v/>
      </c>
      <c r="AO112" s="322" t="str">
        <f t="shared" si="9"/>
        <v/>
      </c>
      <c r="AP112" s="322" t="str">
        <f t="shared" si="10"/>
        <v/>
      </c>
      <c r="AQ112" s="324"/>
    </row>
    <row r="113" spans="1:43"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70"/>
      <c r="AF113" s="270"/>
      <c r="AG113" s="270"/>
      <c r="AH113" s="271"/>
      <c r="AI113" s="363"/>
      <c r="AJ113" s="363"/>
      <c r="AK113" s="363"/>
      <c r="AL113" s="427"/>
      <c r="AM113" s="253"/>
      <c r="AN113" s="322" t="str">
        <f t="shared" si="8"/>
        <v/>
      </c>
      <c r="AO113" s="322" t="str">
        <f t="shared" si="9"/>
        <v/>
      </c>
      <c r="AP113" s="322" t="str">
        <f t="shared" si="10"/>
        <v/>
      </c>
      <c r="AQ113" s="324"/>
    </row>
    <row r="114" spans="1:43"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70"/>
      <c r="AF114" s="270"/>
      <c r="AG114" s="270"/>
      <c r="AH114" s="271"/>
      <c r="AI114" s="363"/>
      <c r="AJ114" s="363"/>
      <c r="AK114" s="363"/>
      <c r="AL114" s="427"/>
      <c r="AM114" s="253"/>
      <c r="AN114" s="322" t="str">
        <f t="shared" si="8"/>
        <v/>
      </c>
      <c r="AO114" s="322" t="str">
        <f t="shared" si="9"/>
        <v/>
      </c>
      <c r="AP114" s="322" t="str">
        <f t="shared" si="10"/>
        <v/>
      </c>
      <c r="AQ114" s="324"/>
    </row>
    <row r="115" spans="1:43"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70"/>
      <c r="AF115" s="270"/>
      <c r="AG115" s="270"/>
      <c r="AH115" s="271"/>
      <c r="AI115" s="363"/>
      <c r="AJ115" s="363"/>
      <c r="AK115" s="363"/>
      <c r="AL115" s="427"/>
      <c r="AM115" s="253"/>
      <c r="AN115" s="322" t="str">
        <f t="shared" si="8"/>
        <v/>
      </c>
      <c r="AO115" s="322" t="str">
        <f t="shared" si="9"/>
        <v/>
      </c>
      <c r="AP115" s="322" t="str">
        <f t="shared" si="10"/>
        <v/>
      </c>
      <c r="AQ115" s="324"/>
    </row>
    <row r="116" spans="1:43"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70"/>
      <c r="AF116" s="270"/>
      <c r="AG116" s="270"/>
      <c r="AH116" s="271"/>
      <c r="AI116" s="363"/>
      <c r="AJ116" s="363"/>
      <c r="AK116" s="363"/>
      <c r="AL116" s="427"/>
      <c r="AM116" s="253"/>
      <c r="AN116" s="322" t="str">
        <f t="shared" si="8"/>
        <v/>
      </c>
      <c r="AO116" s="322" t="str">
        <f t="shared" si="9"/>
        <v/>
      </c>
      <c r="AP116" s="322" t="str">
        <f t="shared" si="10"/>
        <v/>
      </c>
      <c r="AQ116" s="324"/>
    </row>
    <row r="117" spans="1:43"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70"/>
      <c r="AF117" s="270"/>
      <c r="AG117" s="270"/>
      <c r="AH117" s="271"/>
      <c r="AI117" s="363"/>
      <c r="AJ117" s="363"/>
      <c r="AK117" s="363"/>
      <c r="AL117" s="427"/>
      <c r="AM117" s="253"/>
      <c r="AN117" s="322" t="str">
        <f t="shared" si="8"/>
        <v/>
      </c>
      <c r="AO117" s="322" t="str">
        <f t="shared" si="9"/>
        <v/>
      </c>
      <c r="AP117" s="322" t="str">
        <f t="shared" si="10"/>
        <v/>
      </c>
      <c r="AQ117" s="324"/>
    </row>
    <row r="118" spans="1:43"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70"/>
      <c r="AF118" s="270"/>
      <c r="AG118" s="270"/>
      <c r="AH118" s="271"/>
      <c r="AI118" s="363"/>
      <c r="AJ118" s="363"/>
      <c r="AK118" s="363"/>
      <c r="AL118" s="427"/>
      <c r="AM118" s="253"/>
      <c r="AN118" s="322" t="str">
        <f t="shared" si="8"/>
        <v/>
      </c>
      <c r="AO118" s="322" t="str">
        <f t="shared" si="9"/>
        <v/>
      </c>
      <c r="AP118" s="322" t="str">
        <f t="shared" si="10"/>
        <v/>
      </c>
      <c r="AQ118" s="324"/>
    </row>
    <row r="119" spans="1:43"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70"/>
      <c r="AF119" s="270"/>
      <c r="AG119" s="270"/>
      <c r="AH119" s="271"/>
      <c r="AI119" s="363"/>
      <c r="AJ119" s="363"/>
      <c r="AK119" s="363"/>
      <c r="AL119" s="427"/>
      <c r="AM119" s="253"/>
      <c r="AN119" s="322" t="str">
        <f t="shared" si="8"/>
        <v/>
      </c>
      <c r="AO119" s="322" t="str">
        <f t="shared" si="9"/>
        <v/>
      </c>
      <c r="AP119" s="322" t="str">
        <f t="shared" si="10"/>
        <v/>
      </c>
      <c r="AQ119" s="324"/>
    </row>
    <row r="120" spans="1:43"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70"/>
      <c r="AF120" s="270"/>
      <c r="AG120" s="270"/>
      <c r="AH120" s="271"/>
      <c r="AI120" s="363"/>
      <c r="AJ120" s="363"/>
      <c r="AK120" s="363"/>
      <c r="AL120" s="427"/>
      <c r="AM120" s="253"/>
      <c r="AN120" s="322" t="str">
        <f t="shared" si="8"/>
        <v/>
      </c>
      <c r="AO120" s="322" t="str">
        <f t="shared" si="9"/>
        <v/>
      </c>
      <c r="AP120" s="322" t="str">
        <f t="shared" si="10"/>
        <v/>
      </c>
      <c r="AQ120" s="324"/>
    </row>
    <row r="121" spans="1:43"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46"/>
      <c r="S121" s="263"/>
      <c r="T121" s="272"/>
      <c r="U121" s="272"/>
      <c r="V121" s="272"/>
      <c r="W121" s="273"/>
      <c r="X121" s="264"/>
      <c r="Y121" s="265"/>
      <c r="Z121" s="265"/>
      <c r="AA121" s="265"/>
      <c r="AB121" s="265"/>
      <c r="AC121" s="265"/>
      <c r="AD121" s="265"/>
      <c r="AE121" s="266"/>
      <c r="AF121" s="266"/>
      <c r="AG121" s="266"/>
      <c r="AH121" s="267"/>
      <c r="AI121" s="363"/>
      <c r="AJ121" s="363"/>
      <c r="AK121" s="363"/>
      <c r="AL121" s="427"/>
      <c r="AM121" s="253"/>
      <c r="AN121" s="322" t="str">
        <f t="shared" si="8"/>
        <v/>
      </c>
      <c r="AO121" s="322" t="str">
        <f t="shared" si="9"/>
        <v/>
      </c>
      <c r="AP121" s="322" t="str">
        <f t="shared" si="10"/>
        <v/>
      </c>
      <c r="AQ121" s="324"/>
    </row>
    <row r="122" spans="1:43">
      <c r="A122" s="274"/>
      <c r="B122" s="275"/>
      <c r="C122" s="276"/>
      <c r="D122" s="276"/>
      <c r="E122" s="276"/>
      <c r="F122" s="276"/>
      <c r="G122" s="276"/>
      <c r="H122" s="276"/>
      <c r="I122" s="276"/>
      <c r="J122" s="276"/>
      <c r="K122" s="276"/>
      <c r="L122" s="276"/>
      <c r="M122" s="276"/>
      <c r="N122" s="276"/>
      <c r="O122" s="276"/>
      <c r="Q122" s="72"/>
      <c r="R122" s="72"/>
      <c r="S122" s="139"/>
      <c r="T122" s="139"/>
      <c r="U122" s="139"/>
      <c r="V122" s="182"/>
      <c r="W122" s="277"/>
      <c r="X122" s="278"/>
      <c r="Y122" s="278"/>
      <c r="Z122" s="278"/>
      <c r="AA122" s="278"/>
      <c r="AB122" s="279"/>
      <c r="AC122" s="279"/>
      <c r="AD122" s="280"/>
      <c r="AE122" s="280"/>
      <c r="AF122" s="280"/>
      <c r="AG122" s="280"/>
      <c r="AH122" s="280"/>
      <c r="AI122" s="280"/>
      <c r="AJ122" s="280"/>
      <c r="AK122" s="280"/>
      <c r="AL122" s="280"/>
    </row>
    <row r="123" spans="1:43">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row>
    <row r="124" spans="1:43">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row>
    <row r="125" spans="1:43">
      <c r="A125" s="200"/>
      <c r="C125" s="281"/>
      <c r="D125" s="281"/>
      <c r="E125" s="281"/>
      <c r="F125" s="281"/>
      <c r="G125" s="281"/>
      <c r="H125" s="281"/>
      <c r="I125" s="281"/>
      <c r="J125" s="281"/>
      <c r="K125" s="281"/>
      <c r="L125" s="281"/>
      <c r="M125" s="281"/>
      <c r="N125" s="281"/>
      <c r="O125" s="281"/>
      <c r="P125" s="281"/>
      <c r="Q125" s="200"/>
      <c r="R125" s="200"/>
      <c r="S125" s="200"/>
      <c r="T125" s="200"/>
      <c r="U125" s="200"/>
      <c r="V125" s="200"/>
      <c r="W125" s="200"/>
      <c r="X125" s="200"/>
      <c r="Y125" s="200"/>
      <c r="Z125" s="200"/>
      <c r="AA125" s="200"/>
      <c r="AB125" s="200"/>
      <c r="AC125" s="200"/>
      <c r="AD125" s="200"/>
      <c r="AE125" s="200"/>
      <c r="AF125" s="200"/>
      <c r="AG125" s="200"/>
    </row>
    <row r="126" spans="1:43">
      <c r="A126" s="200"/>
      <c r="B126" s="281"/>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row>
  </sheetData>
  <autoFilter ref="M21:AK21"/>
  <mergeCells count="54">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W17:W20"/>
    <mergeCell ref="V17:V20"/>
    <mergeCell ref="Y19:Y20"/>
    <mergeCell ref="X17:X20"/>
    <mergeCell ref="U19:U20"/>
    <mergeCell ref="T18:U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9"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zoomScaleNormal="120" zoomScaleSheetLayoutView="100" workbookViewId="0">
      <selection activeCell="AA3" sqref="AA3:AB3"/>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691" t="s">
        <v>27</v>
      </c>
      <c r="Z1" s="691"/>
      <c r="AA1" s="691"/>
      <c r="AB1" s="691"/>
      <c r="AC1" s="691" t="str">
        <f>IF(基本情報入力シート!C11="","",基本情報入力シート!C11)</f>
        <v>枚方市</v>
      </c>
      <c r="AD1" s="691"/>
      <c r="AE1" s="691"/>
      <c r="AF1" s="691"/>
      <c r="AG1" s="691"/>
      <c r="AH1" s="691"/>
      <c r="AI1" s="691"/>
      <c r="AJ1" s="691"/>
      <c r="AK1" s="394"/>
      <c r="AL1" s="394"/>
      <c r="AM1" s="394"/>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699"/>
      <c r="AB3" s="699"/>
      <c r="AC3" s="71" t="s">
        <v>10</v>
      </c>
      <c r="AD3" s="196"/>
      <c r="AI3" s="71"/>
      <c r="AJ3" s="71"/>
      <c r="AK3" s="71"/>
      <c r="AL3" s="71"/>
      <c r="AM3" s="71"/>
    </row>
    <row r="4" spans="1:49">
      <c r="A4" s="637" t="s">
        <v>150</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390"/>
      <c r="AL4" s="390"/>
      <c r="AM4" s="390"/>
    </row>
    <row r="5" spans="1:49" ht="6" customHeight="1"/>
    <row r="6" spans="1:49">
      <c r="A6" s="286"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654" t="s">
        <v>35</v>
      </c>
      <c r="B8" s="655"/>
      <c r="C8" s="655"/>
      <c r="D8" s="655"/>
      <c r="E8" s="655"/>
      <c r="F8" s="655"/>
      <c r="G8" s="710" t="str">
        <f>IF(基本情報入力シート!M15="","",基本情報入力シート!M15)</f>
        <v/>
      </c>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2"/>
      <c r="AK8" s="404"/>
      <c r="AL8" s="404"/>
      <c r="AM8" s="404"/>
    </row>
    <row r="9" spans="1:49" s="75" customFormat="1" ht="22.5" customHeight="1">
      <c r="A9" s="650" t="s">
        <v>34</v>
      </c>
      <c r="B9" s="651"/>
      <c r="C9" s="651"/>
      <c r="D9" s="651"/>
      <c r="E9" s="651"/>
      <c r="F9" s="651"/>
      <c r="G9" s="713" t="str">
        <f>IF(基本情報入力シート!M16="","",基本情報入力シート!M16)</f>
        <v/>
      </c>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714"/>
      <c r="AJ9" s="715"/>
      <c r="AK9" s="405"/>
      <c r="AL9" s="405"/>
      <c r="AM9" s="405"/>
    </row>
    <row r="10" spans="1:49" s="75" customFormat="1" ht="12.75" customHeight="1">
      <c r="A10" s="644" t="s">
        <v>30</v>
      </c>
      <c r="B10" s="645"/>
      <c r="C10" s="645"/>
      <c r="D10" s="645"/>
      <c r="E10" s="645"/>
      <c r="F10" s="645"/>
      <c r="G10" s="76" t="s">
        <v>1</v>
      </c>
      <c r="H10" s="703" t="str">
        <f>IF(基本情報入力シート!AD17="","",基本情報入力シート!AD17)</f>
        <v>－</v>
      </c>
      <c r="I10" s="703"/>
      <c r="J10" s="703"/>
      <c r="K10" s="703"/>
      <c r="L10" s="703"/>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646"/>
      <c r="B11" s="647"/>
      <c r="C11" s="647"/>
      <c r="D11" s="647"/>
      <c r="E11" s="647"/>
      <c r="F11" s="647"/>
      <c r="G11" s="704" t="str">
        <f>IF(基本情報入力シート!M18="","",基本情報入力シート!M18)</f>
        <v/>
      </c>
      <c r="H11" s="705"/>
      <c r="I11" s="705"/>
      <c r="J11" s="705"/>
      <c r="K11" s="705"/>
      <c r="L11" s="705"/>
      <c r="M11" s="705"/>
      <c r="N11" s="705"/>
      <c r="O11" s="705"/>
      <c r="P11" s="705"/>
      <c r="Q11" s="705"/>
      <c r="R11" s="705"/>
      <c r="S11" s="705"/>
      <c r="T11" s="705"/>
      <c r="U11" s="705"/>
      <c r="V11" s="705"/>
      <c r="W11" s="705"/>
      <c r="X11" s="705"/>
      <c r="Y11" s="705"/>
      <c r="Z11" s="705"/>
      <c r="AA11" s="705"/>
      <c r="AB11" s="705"/>
      <c r="AC11" s="705"/>
      <c r="AD11" s="705"/>
      <c r="AE11" s="705"/>
      <c r="AF11" s="705"/>
      <c r="AG11" s="705"/>
      <c r="AH11" s="705"/>
      <c r="AI11" s="705"/>
      <c r="AJ11" s="706"/>
      <c r="AK11" s="404"/>
      <c r="AL11" s="404"/>
      <c r="AM11" s="404"/>
    </row>
    <row r="12" spans="1:49" s="75" customFormat="1" ht="12" customHeight="1">
      <c r="A12" s="648"/>
      <c r="B12" s="649"/>
      <c r="C12" s="649"/>
      <c r="D12" s="649"/>
      <c r="E12" s="649"/>
      <c r="F12" s="649"/>
      <c r="G12" s="707" t="str">
        <f>IF(基本情報入力シート!M19="","",基本情報入力シート!M19)</f>
        <v/>
      </c>
      <c r="H12" s="708"/>
      <c r="I12" s="708"/>
      <c r="J12" s="708"/>
      <c r="K12" s="708"/>
      <c r="L12" s="708"/>
      <c r="M12" s="708"/>
      <c r="N12" s="708"/>
      <c r="O12" s="708"/>
      <c r="P12" s="708"/>
      <c r="Q12" s="708"/>
      <c r="R12" s="708"/>
      <c r="S12" s="708"/>
      <c r="T12" s="708"/>
      <c r="U12" s="708"/>
      <c r="V12" s="708"/>
      <c r="W12" s="708"/>
      <c r="X12" s="708"/>
      <c r="Y12" s="708"/>
      <c r="Z12" s="708"/>
      <c r="AA12" s="708"/>
      <c r="AB12" s="708"/>
      <c r="AC12" s="708"/>
      <c r="AD12" s="708"/>
      <c r="AE12" s="708"/>
      <c r="AF12" s="708"/>
      <c r="AG12" s="708"/>
      <c r="AH12" s="708"/>
      <c r="AI12" s="708"/>
      <c r="AJ12" s="709"/>
      <c r="AK12" s="404"/>
      <c r="AL12" s="404"/>
      <c r="AM12" s="404"/>
    </row>
    <row r="13" spans="1:49" s="75" customFormat="1" ht="12">
      <c r="A13" s="652" t="s">
        <v>0</v>
      </c>
      <c r="B13" s="653"/>
      <c r="C13" s="653"/>
      <c r="D13" s="653"/>
      <c r="E13" s="653"/>
      <c r="F13" s="653"/>
      <c r="G13" s="716" t="str">
        <f>IF(基本情報入力シート!M22="","",基本情報入力シート!M22)</f>
        <v/>
      </c>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18"/>
      <c r="AK13" s="139"/>
      <c r="AL13" s="139"/>
      <c r="AM13" s="139"/>
      <c r="AW13" s="80"/>
    </row>
    <row r="14" spans="1:49" s="75" customFormat="1" ht="22.5" customHeight="1">
      <c r="A14" s="646" t="s">
        <v>31</v>
      </c>
      <c r="B14" s="647"/>
      <c r="C14" s="647"/>
      <c r="D14" s="647"/>
      <c r="E14" s="647"/>
      <c r="F14" s="647"/>
      <c r="G14" s="700" t="str">
        <f>IF(基本情報入力シート!M23="","",基本情報入力シート!M23)</f>
        <v/>
      </c>
      <c r="H14" s="701"/>
      <c r="I14" s="701"/>
      <c r="J14" s="701"/>
      <c r="K14" s="701"/>
      <c r="L14" s="701"/>
      <c r="M14" s="701"/>
      <c r="N14" s="701"/>
      <c r="O14" s="701"/>
      <c r="P14" s="701"/>
      <c r="Q14" s="701"/>
      <c r="R14" s="701"/>
      <c r="S14" s="701"/>
      <c r="T14" s="701"/>
      <c r="U14" s="701"/>
      <c r="V14" s="701"/>
      <c r="W14" s="701"/>
      <c r="X14" s="701"/>
      <c r="Y14" s="701"/>
      <c r="Z14" s="701"/>
      <c r="AA14" s="701"/>
      <c r="AB14" s="701"/>
      <c r="AC14" s="701"/>
      <c r="AD14" s="701"/>
      <c r="AE14" s="701"/>
      <c r="AF14" s="701"/>
      <c r="AG14" s="701"/>
      <c r="AH14" s="701"/>
      <c r="AI14" s="701"/>
      <c r="AJ14" s="702"/>
      <c r="AK14" s="139"/>
      <c r="AL14" s="139"/>
      <c r="AM14" s="139"/>
      <c r="AW14" s="80"/>
    </row>
    <row r="15" spans="1:49" s="75" customFormat="1" ht="15" customHeight="1">
      <c r="A15" s="660" t="s">
        <v>32</v>
      </c>
      <c r="B15" s="660"/>
      <c r="C15" s="660"/>
      <c r="D15" s="660"/>
      <c r="E15" s="660"/>
      <c r="F15" s="660"/>
      <c r="G15" s="657" t="s">
        <v>11</v>
      </c>
      <c r="H15" s="657"/>
      <c r="I15" s="657"/>
      <c r="J15" s="650"/>
      <c r="K15" s="658" t="str">
        <f>IF(基本情報入力シート!M24="","",基本情報入力シート!M24)</f>
        <v/>
      </c>
      <c r="L15" s="658"/>
      <c r="M15" s="658"/>
      <c r="N15" s="658"/>
      <c r="O15" s="658"/>
      <c r="P15" s="656" t="s">
        <v>12</v>
      </c>
      <c r="Q15" s="657"/>
      <c r="R15" s="657"/>
      <c r="S15" s="650"/>
      <c r="T15" s="658" t="str">
        <f>IF(基本情報入力シート!M25="","",基本情報入力シート!M25)</f>
        <v/>
      </c>
      <c r="U15" s="658"/>
      <c r="V15" s="658"/>
      <c r="W15" s="658"/>
      <c r="X15" s="658"/>
      <c r="Y15" s="656" t="s">
        <v>33</v>
      </c>
      <c r="Z15" s="657"/>
      <c r="AA15" s="657"/>
      <c r="AB15" s="650"/>
      <c r="AC15" s="659" t="str">
        <f>IF(基本情報入力シート!M26="","",基本情報入力シート!M26)</f>
        <v/>
      </c>
      <c r="AD15" s="659"/>
      <c r="AE15" s="659"/>
      <c r="AF15" s="659"/>
      <c r="AG15" s="659"/>
      <c r="AH15" s="659"/>
      <c r="AI15" s="659"/>
      <c r="AJ15" s="659"/>
      <c r="AK15" s="406"/>
      <c r="AL15" s="406"/>
      <c r="AM15" s="406"/>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4" t="s">
        <v>174</v>
      </c>
      <c r="AP18" s="304"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4" t="b">
        <v>0</v>
      </c>
      <c r="AP19" s="304" t="b">
        <v>0</v>
      </c>
      <c r="AW19" s="89"/>
    </row>
    <row r="20" spans="1:53" ht="5.0999999999999996" customHeight="1">
      <c r="A20" s="90"/>
      <c r="B20" s="308"/>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5"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7"/>
      <c r="AK23" s="287"/>
      <c r="AL23" s="287"/>
      <c r="AM23" s="287"/>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643"/>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38" t="s">
        <v>153</v>
      </c>
      <c r="AC26" s="639"/>
      <c r="AD26" s="639"/>
      <c r="AE26" s="639"/>
      <c r="AF26" s="639"/>
      <c r="AG26" s="639"/>
      <c r="AH26" s="639"/>
      <c r="AI26" s="639"/>
      <c r="AJ26" s="640"/>
      <c r="AK26" s="400"/>
      <c r="AL26" s="400"/>
      <c r="AM26" s="400"/>
      <c r="AW26" s="80"/>
    </row>
    <row r="27" spans="1:53" s="75" customFormat="1" ht="15" customHeight="1" thickBot="1">
      <c r="A27" s="113" t="s">
        <v>17</v>
      </c>
      <c r="B27" s="114" t="s">
        <v>13</v>
      </c>
      <c r="C27" s="115"/>
      <c r="D27" s="580" t="str">
        <f>IF($AA$3="","",$AA$3)</f>
        <v/>
      </c>
      <c r="E27" s="580"/>
      <c r="F27" s="115" t="s">
        <v>170</v>
      </c>
      <c r="G27" s="115"/>
      <c r="H27" s="115"/>
      <c r="I27" s="115"/>
      <c r="J27" s="115"/>
      <c r="K27" s="116"/>
      <c r="L27" s="116"/>
      <c r="M27" s="116"/>
      <c r="N27" s="116"/>
      <c r="O27" s="116"/>
      <c r="P27" s="116"/>
      <c r="Q27" s="116"/>
      <c r="R27" s="116"/>
      <c r="S27" s="78"/>
      <c r="T27" s="78"/>
      <c r="U27" s="78"/>
      <c r="V27" s="78"/>
      <c r="W27" s="78"/>
      <c r="X27" s="78"/>
      <c r="Y27" s="78"/>
      <c r="Z27" s="78"/>
      <c r="AA27" s="79"/>
      <c r="AB27" s="641" t="str">
        <f>IF('別紙様式3-2'!$Q$7=0,"",'別紙様式3-2'!Q7)</f>
        <v/>
      </c>
      <c r="AC27" s="642"/>
      <c r="AD27" s="642"/>
      <c r="AE27" s="642"/>
      <c r="AF27" s="642"/>
      <c r="AG27" s="642"/>
      <c r="AH27" s="642"/>
      <c r="AI27" s="580" t="s">
        <v>4</v>
      </c>
      <c r="AJ27" s="581"/>
      <c r="AK27" s="81"/>
      <c r="AL27" s="721" t="s">
        <v>281</v>
      </c>
      <c r="AM27" s="722"/>
      <c r="AN27" s="28"/>
      <c r="AO27" s="402" t="s">
        <v>198</v>
      </c>
      <c r="AP27" s="403"/>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1"/>
      <c r="S28" s="291"/>
      <c r="T28" s="291"/>
      <c r="U28" s="291"/>
      <c r="V28" s="291"/>
      <c r="W28" s="291"/>
      <c r="X28" s="291"/>
      <c r="Y28" s="291"/>
      <c r="Z28" s="291"/>
      <c r="AA28" s="292" t="s">
        <v>248</v>
      </c>
      <c r="AB28" s="674" t="str">
        <f>IF(AB29="","",(AB29-AB32))</f>
        <v/>
      </c>
      <c r="AC28" s="675"/>
      <c r="AD28" s="675"/>
      <c r="AE28" s="675"/>
      <c r="AF28" s="675"/>
      <c r="AG28" s="675"/>
      <c r="AH28" s="675"/>
      <c r="AI28" s="655" t="s">
        <v>4</v>
      </c>
      <c r="AJ28" s="673"/>
      <c r="AK28" s="81" t="s">
        <v>276</v>
      </c>
      <c r="AL28" s="409" t="str">
        <f>IF(AB27="","",IF(AB28="","",IF(AB28&gt;=AB27,"○","☓")))</f>
        <v/>
      </c>
      <c r="AM28" s="408" t="s">
        <v>277</v>
      </c>
      <c r="AO28" s="299"/>
      <c r="AP28" s="300"/>
      <c r="AQ28" s="300"/>
      <c r="AR28" s="300"/>
      <c r="AS28" s="300"/>
      <c r="AT28" s="300"/>
      <c r="AU28" s="300"/>
      <c r="AV28" s="300"/>
      <c r="AW28" s="300"/>
      <c r="AX28" s="300"/>
      <c r="AY28" s="300"/>
      <c r="AZ28" s="301"/>
      <c r="BA28" s="146"/>
    </row>
    <row r="29" spans="1:53" s="75" customFormat="1" ht="15" customHeight="1">
      <c r="A29" s="125"/>
      <c r="B29" s="388" t="s">
        <v>264</v>
      </c>
      <c r="C29" s="353"/>
      <c r="D29" s="127"/>
      <c r="E29" s="127"/>
      <c r="F29" s="127"/>
      <c r="G29" s="127"/>
      <c r="H29" s="127"/>
      <c r="I29" s="127"/>
      <c r="J29" s="127"/>
      <c r="K29" s="128"/>
      <c r="L29" s="128"/>
      <c r="M29" s="128"/>
      <c r="N29" s="128"/>
      <c r="O29" s="128"/>
      <c r="P29" s="128"/>
      <c r="Q29" s="128"/>
      <c r="R29" s="128"/>
      <c r="S29" s="290"/>
      <c r="T29" s="290"/>
      <c r="U29" s="290"/>
      <c r="V29" s="290"/>
      <c r="W29" s="290"/>
      <c r="X29" s="290"/>
      <c r="Y29" s="290"/>
      <c r="Z29" s="290"/>
      <c r="AA29" s="293"/>
      <c r="AB29" s="697" t="str">
        <f>IFERROR(AB30-AB31,"")</f>
        <v/>
      </c>
      <c r="AC29" s="698"/>
      <c r="AD29" s="698"/>
      <c r="AE29" s="698"/>
      <c r="AF29" s="698"/>
      <c r="AG29" s="698"/>
      <c r="AH29" s="698"/>
      <c r="AI29" s="665" t="s">
        <v>4</v>
      </c>
      <c r="AJ29" s="666"/>
      <c r="AK29" s="81"/>
      <c r="AL29" s="81"/>
      <c r="AM29" s="81"/>
      <c r="AO29" s="146"/>
      <c r="AP29" s="146"/>
      <c r="AQ29" s="146"/>
      <c r="AR29" s="146"/>
      <c r="AS29" s="146"/>
      <c r="AT29" s="146"/>
      <c r="AU29" s="146"/>
      <c r="AV29" s="146"/>
      <c r="AW29" s="302"/>
      <c r="AX29" s="146"/>
      <c r="AY29" s="146"/>
      <c r="AZ29" s="146"/>
      <c r="BA29" s="146"/>
    </row>
    <row r="30" spans="1:53" s="75" customFormat="1" ht="15" customHeight="1">
      <c r="A30" s="125"/>
      <c r="B30" s="126"/>
      <c r="C30" s="389" t="s">
        <v>266</v>
      </c>
      <c r="D30" s="349"/>
      <c r="E30" s="349"/>
      <c r="F30" s="349"/>
      <c r="G30" s="349"/>
      <c r="H30" s="349"/>
      <c r="I30" s="349"/>
      <c r="J30" s="349"/>
      <c r="K30" s="133"/>
      <c r="L30" s="133"/>
      <c r="M30" s="133"/>
      <c r="N30" s="133"/>
      <c r="O30" s="133"/>
      <c r="P30" s="133"/>
      <c r="Q30" s="133"/>
      <c r="R30" s="133"/>
      <c r="S30" s="382"/>
      <c r="T30" s="382"/>
      <c r="U30" s="382"/>
      <c r="V30" s="382"/>
      <c r="W30" s="382"/>
      <c r="X30" s="382"/>
      <c r="Y30" s="382"/>
      <c r="Z30" s="382"/>
      <c r="AA30" s="383"/>
      <c r="AB30" s="661" t="str">
        <f>IF('別紙様式3-2'!X7=0,"",'別紙様式3-2'!X7)</f>
        <v/>
      </c>
      <c r="AC30" s="662"/>
      <c r="AD30" s="662"/>
      <c r="AE30" s="662"/>
      <c r="AF30" s="662"/>
      <c r="AG30" s="662"/>
      <c r="AH30" s="662"/>
      <c r="AI30" s="665" t="s">
        <v>265</v>
      </c>
      <c r="AJ30" s="666"/>
      <c r="AK30" s="81"/>
      <c r="AL30" s="81"/>
      <c r="AM30" s="81"/>
      <c r="AO30" s="146"/>
      <c r="AP30" s="146"/>
      <c r="AQ30" s="146"/>
      <c r="AR30" s="146"/>
      <c r="AS30" s="146"/>
      <c r="AT30" s="146"/>
      <c r="AU30" s="146"/>
      <c r="AV30" s="146"/>
      <c r="AW30" s="302"/>
      <c r="AX30" s="146"/>
      <c r="AY30" s="146"/>
      <c r="AZ30" s="146"/>
      <c r="BA30" s="146"/>
    </row>
    <row r="31" spans="1:53" s="75" customFormat="1" ht="15" customHeight="1" thickBot="1">
      <c r="A31" s="125"/>
      <c r="B31" s="126"/>
      <c r="C31" s="389" t="s">
        <v>273</v>
      </c>
      <c r="D31" s="349"/>
      <c r="E31" s="349"/>
      <c r="F31" s="349"/>
      <c r="G31" s="349"/>
      <c r="H31" s="349"/>
      <c r="I31" s="349"/>
      <c r="J31" s="349"/>
      <c r="K31" s="133"/>
      <c r="L31" s="133"/>
      <c r="M31" s="133"/>
      <c r="N31" s="133"/>
      <c r="O31" s="133"/>
      <c r="P31" s="133"/>
      <c r="Q31" s="133"/>
      <c r="R31" s="133"/>
      <c r="S31" s="382"/>
      <c r="T31" s="382"/>
      <c r="U31" s="382"/>
      <c r="V31" s="382"/>
      <c r="W31" s="382"/>
      <c r="X31" s="382"/>
      <c r="Y31" s="382"/>
      <c r="Z31" s="382"/>
      <c r="AA31" s="383"/>
      <c r="AB31" s="663" t="str">
        <f>IF(('別紙様式3-2'!R10+'別紙様式3-2'!S10)=0,"0",('別紙様式3-2'!R10+'別紙様式3-2'!S10))</f>
        <v>0</v>
      </c>
      <c r="AC31" s="664"/>
      <c r="AD31" s="664"/>
      <c r="AE31" s="664"/>
      <c r="AF31" s="664"/>
      <c r="AG31" s="664"/>
      <c r="AH31" s="664"/>
      <c r="AI31" s="665" t="s">
        <v>265</v>
      </c>
      <c r="AJ31" s="666"/>
      <c r="AK31" s="81"/>
      <c r="AL31" s="81"/>
      <c r="AM31" s="81"/>
      <c r="AO31" s="146"/>
      <c r="AP31" s="146"/>
      <c r="AQ31" s="146"/>
      <c r="AR31" s="146"/>
      <c r="AS31" s="146"/>
      <c r="AT31" s="146"/>
      <c r="AU31" s="146"/>
      <c r="AV31" s="146"/>
      <c r="AW31" s="302"/>
      <c r="AX31" s="146"/>
      <c r="AY31" s="146"/>
      <c r="AZ31" s="146"/>
      <c r="BA31" s="146"/>
    </row>
    <row r="32" spans="1:53" s="75" customFormat="1" ht="15" customHeight="1" thickBot="1">
      <c r="A32" s="294"/>
      <c r="B32" s="295" t="s">
        <v>171</v>
      </c>
      <c r="C32" s="155"/>
      <c r="D32" s="155"/>
      <c r="E32" s="155"/>
      <c r="F32" s="155"/>
      <c r="G32" s="155"/>
      <c r="H32" s="155"/>
      <c r="I32" s="155"/>
      <c r="J32" s="155"/>
      <c r="K32" s="296"/>
      <c r="L32" s="296"/>
      <c r="M32" s="296"/>
      <c r="N32" s="296"/>
      <c r="O32" s="296"/>
      <c r="P32" s="296"/>
      <c r="Q32" s="296"/>
      <c r="R32" s="296"/>
      <c r="S32" s="297"/>
      <c r="T32" s="297"/>
      <c r="U32" s="297"/>
      <c r="V32" s="297"/>
      <c r="W32" s="297"/>
      <c r="X32" s="297"/>
      <c r="Y32" s="297"/>
      <c r="Z32" s="297"/>
      <c r="AA32" s="297"/>
      <c r="AB32" s="566"/>
      <c r="AC32" s="567"/>
      <c r="AD32" s="567"/>
      <c r="AE32" s="567"/>
      <c r="AF32" s="567"/>
      <c r="AG32" s="567"/>
      <c r="AH32" s="568"/>
      <c r="AI32" s="676" t="s">
        <v>4</v>
      </c>
      <c r="AJ32" s="677"/>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429"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7"/>
      <c r="AK38" s="287"/>
      <c r="AL38" s="287"/>
      <c r="AM38" s="287"/>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638" t="s">
        <v>153</v>
      </c>
      <c r="T40" s="639"/>
      <c r="U40" s="639"/>
      <c r="V40" s="639"/>
      <c r="W40" s="639"/>
      <c r="X40" s="639"/>
      <c r="Y40" s="639"/>
      <c r="Z40" s="639"/>
      <c r="AA40" s="640"/>
      <c r="AB40" s="639" t="s">
        <v>154</v>
      </c>
      <c r="AC40" s="639"/>
      <c r="AD40" s="639"/>
      <c r="AE40" s="639"/>
      <c r="AF40" s="639"/>
      <c r="AG40" s="639"/>
      <c r="AH40" s="639"/>
      <c r="AI40" s="639"/>
      <c r="AJ40" s="640"/>
      <c r="AK40" s="400"/>
      <c r="AL40" s="723" t="s">
        <v>281</v>
      </c>
      <c r="AM40" s="724"/>
      <c r="AW40" s="80"/>
    </row>
    <row r="41" spans="1:52" s="75" customFormat="1" ht="15" customHeight="1" thickBot="1">
      <c r="A41" s="113" t="s">
        <v>17</v>
      </c>
      <c r="B41" s="114" t="s">
        <v>13</v>
      </c>
      <c r="C41" s="115"/>
      <c r="D41" s="580" t="str">
        <f>IF($AA$3="","",$AA$3)</f>
        <v/>
      </c>
      <c r="E41" s="580"/>
      <c r="F41" s="115" t="s">
        <v>100</v>
      </c>
      <c r="G41" s="115"/>
      <c r="H41" s="115"/>
      <c r="I41" s="115"/>
      <c r="J41" s="115"/>
      <c r="K41" s="116"/>
      <c r="L41" s="116"/>
      <c r="M41" s="116"/>
      <c r="N41" s="116"/>
      <c r="O41" s="116"/>
      <c r="P41" s="116"/>
      <c r="Q41" s="116"/>
      <c r="R41" s="116"/>
      <c r="S41" s="641" t="str">
        <f>IF('別紙様式3-2'!$Q$7=0,"",'別紙様式3-2'!Q7)</f>
        <v/>
      </c>
      <c r="T41" s="642"/>
      <c r="U41" s="642"/>
      <c r="V41" s="642"/>
      <c r="W41" s="642"/>
      <c r="X41" s="642"/>
      <c r="Y41" s="642"/>
      <c r="Z41" s="580" t="s">
        <v>4</v>
      </c>
      <c r="AA41" s="581"/>
      <c r="AB41" s="730" t="str">
        <f>IF('別紙様式3-2'!$Q$8=0,"",'別紙様式3-2'!Q8)</f>
        <v/>
      </c>
      <c r="AC41" s="642"/>
      <c r="AD41" s="642"/>
      <c r="AE41" s="642"/>
      <c r="AF41" s="642"/>
      <c r="AG41" s="642"/>
      <c r="AH41" s="642"/>
      <c r="AI41" s="580" t="s">
        <v>4</v>
      </c>
      <c r="AJ41" s="581"/>
      <c r="AK41" s="81"/>
      <c r="AL41" s="411" t="str">
        <f>IF(S41="","",IF(S42="","",IF(S42&gt;=S41,"○","☓")))</f>
        <v/>
      </c>
      <c r="AM41" s="410" t="s">
        <v>277</v>
      </c>
      <c r="AO41" s="402" t="s">
        <v>198</v>
      </c>
      <c r="AP41" s="403"/>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8" t="s">
        <v>249</v>
      </c>
      <c r="S42" s="674" t="str">
        <f>IF(S43="","",(S43-S48))</f>
        <v/>
      </c>
      <c r="T42" s="675"/>
      <c r="U42" s="675"/>
      <c r="V42" s="675"/>
      <c r="W42" s="675"/>
      <c r="X42" s="675"/>
      <c r="Y42" s="675"/>
      <c r="Z42" s="655" t="s">
        <v>4</v>
      </c>
      <c r="AA42" s="673"/>
      <c r="AB42" s="674" t="str">
        <f>IF(AB43="","",(AB43-AB48))</f>
        <v/>
      </c>
      <c r="AC42" s="675"/>
      <c r="AD42" s="675"/>
      <c r="AE42" s="675"/>
      <c r="AF42" s="675"/>
      <c r="AG42" s="675"/>
      <c r="AH42" s="675"/>
      <c r="AI42" s="655" t="s">
        <v>4</v>
      </c>
      <c r="AJ42" s="673"/>
      <c r="AK42" s="81" t="s">
        <v>276</v>
      </c>
      <c r="AL42" s="411" t="str">
        <f>IF(AB41="","",IF(AB42="","",IF(AB42&gt;=AB41,"○","☓")))</f>
        <v/>
      </c>
      <c r="AM42" s="410" t="s">
        <v>278</v>
      </c>
      <c r="AN42" s="28"/>
      <c r="AO42" s="402" t="s">
        <v>199</v>
      </c>
      <c r="AP42" s="403"/>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697" t="str">
        <f>IFERROR(S44-S46-S47,"")</f>
        <v/>
      </c>
      <c r="T43" s="698"/>
      <c r="U43" s="698"/>
      <c r="V43" s="698"/>
      <c r="W43" s="698"/>
      <c r="X43" s="698"/>
      <c r="Y43" s="698"/>
      <c r="Z43" s="665" t="s">
        <v>4</v>
      </c>
      <c r="AA43" s="666"/>
      <c r="AB43" s="697" t="str">
        <f>IFERROR(AB44-AB45-AB47,"")</f>
        <v/>
      </c>
      <c r="AC43" s="698"/>
      <c r="AD43" s="698"/>
      <c r="AE43" s="698"/>
      <c r="AF43" s="698"/>
      <c r="AG43" s="698"/>
      <c r="AH43" s="698"/>
      <c r="AI43" s="665" t="s">
        <v>4</v>
      </c>
      <c r="AJ43" s="666"/>
      <c r="AK43" s="81"/>
      <c r="AL43" s="81"/>
      <c r="AM43" s="81"/>
      <c r="AW43" s="80"/>
    </row>
    <row r="44" spans="1:52" s="75" customFormat="1" ht="15" customHeight="1">
      <c r="A44" s="125"/>
      <c r="B44" s="129"/>
      <c r="C44" s="130" t="s">
        <v>266</v>
      </c>
      <c r="D44" s="127"/>
      <c r="E44" s="127"/>
      <c r="F44" s="127"/>
      <c r="G44" s="127"/>
      <c r="H44" s="127"/>
      <c r="I44" s="127"/>
      <c r="J44" s="127"/>
      <c r="K44" s="128"/>
      <c r="L44" s="128"/>
      <c r="M44" s="128"/>
      <c r="N44" s="128"/>
      <c r="O44" s="128"/>
      <c r="P44" s="128"/>
      <c r="Q44" s="128"/>
      <c r="R44" s="128"/>
      <c r="S44" s="697" t="str">
        <f>IF('別紙様式3-2'!X7=0,"",'別紙様式3-2'!X7)</f>
        <v/>
      </c>
      <c r="T44" s="698"/>
      <c r="U44" s="698"/>
      <c r="V44" s="698"/>
      <c r="W44" s="698"/>
      <c r="X44" s="698"/>
      <c r="Y44" s="698"/>
      <c r="Z44" s="665" t="s">
        <v>4</v>
      </c>
      <c r="AA44" s="666"/>
      <c r="AB44" s="697" t="str">
        <f>IF('別紙様式3-2'!X8=0,"",'別紙様式3-2'!X8)</f>
        <v/>
      </c>
      <c r="AC44" s="698"/>
      <c r="AD44" s="698"/>
      <c r="AE44" s="698"/>
      <c r="AF44" s="698"/>
      <c r="AG44" s="698"/>
      <c r="AH44" s="698"/>
      <c r="AI44" s="665" t="s">
        <v>4</v>
      </c>
      <c r="AJ44" s="666"/>
      <c r="AK44" s="81"/>
      <c r="AL44" s="81"/>
      <c r="AM44" s="81"/>
      <c r="AW44" s="80"/>
    </row>
    <row r="45" spans="1:52" s="75" customFormat="1" ht="15" customHeight="1">
      <c r="A45" s="125"/>
      <c r="B45" s="131"/>
      <c r="C45" s="130" t="s">
        <v>267</v>
      </c>
      <c r="D45" s="127"/>
      <c r="E45" s="127"/>
      <c r="F45" s="127"/>
      <c r="G45" s="127"/>
      <c r="H45" s="127"/>
      <c r="I45" s="127"/>
      <c r="J45" s="127"/>
      <c r="K45" s="128"/>
      <c r="L45" s="128"/>
      <c r="M45" s="128"/>
      <c r="N45" s="128"/>
      <c r="O45" s="128"/>
      <c r="P45" s="128"/>
      <c r="Q45" s="128"/>
      <c r="R45" s="128"/>
      <c r="S45" s="692"/>
      <c r="T45" s="693"/>
      <c r="U45" s="693"/>
      <c r="V45" s="693"/>
      <c r="W45" s="693"/>
      <c r="X45" s="693"/>
      <c r="Y45" s="693"/>
      <c r="Z45" s="693"/>
      <c r="AA45" s="694"/>
      <c r="AB45" s="697">
        <f>'別紙様式3-2'!Q7</f>
        <v>0</v>
      </c>
      <c r="AC45" s="698"/>
      <c r="AD45" s="698"/>
      <c r="AE45" s="698"/>
      <c r="AF45" s="698"/>
      <c r="AG45" s="698"/>
      <c r="AH45" s="698"/>
      <c r="AI45" s="665" t="s">
        <v>4</v>
      </c>
      <c r="AJ45" s="666"/>
      <c r="AK45" s="81"/>
      <c r="AL45" s="81"/>
      <c r="AM45" s="81"/>
      <c r="AW45" s="80"/>
    </row>
    <row r="46" spans="1:52" s="75" customFormat="1" ht="15" customHeight="1">
      <c r="A46" s="125"/>
      <c r="B46" s="131"/>
      <c r="C46" s="727" t="s">
        <v>268</v>
      </c>
      <c r="D46" s="728"/>
      <c r="E46" s="728"/>
      <c r="F46" s="728"/>
      <c r="G46" s="728"/>
      <c r="H46" s="728"/>
      <c r="I46" s="728"/>
      <c r="J46" s="728"/>
      <c r="K46" s="728"/>
      <c r="L46" s="728"/>
      <c r="M46" s="728"/>
      <c r="N46" s="728"/>
      <c r="O46" s="728"/>
      <c r="P46" s="728"/>
      <c r="Q46" s="728"/>
      <c r="R46" s="729"/>
      <c r="S46" s="661">
        <f>'別紙様式3-2'!Q8-'別紙様式3-2'!T8</f>
        <v>0</v>
      </c>
      <c r="T46" s="672"/>
      <c r="U46" s="672"/>
      <c r="V46" s="672"/>
      <c r="W46" s="672"/>
      <c r="X46" s="672"/>
      <c r="Y46" s="672"/>
      <c r="Z46" s="665" t="s">
        <v>4</v>
      </c>
      <c r="AA46" s="666"/>
      <c r="AB46" s="695"/>
      <c r="AC46" s="696"/>
      <c r="AD46" s="696"/>
      <c r="AE46" s="696"/>
      <c r="AF46" s="696"/>
      <c r="AG46" s="696"/>
      <c r="AH46" s="696"/>
      <c r="AI46" s="693"/>
      <c r="AJ46" s="694"/>
      <c r="AK46" s="395"/>
      <c r="AL46" s="395"/>
      <c r="AM46" s="395"/>
      <c r="AW46" s="80"/>
    </row>
    <row r="47" spans="1:52" s="75" customFormat="1" ht="15" customHeight="1" thickBot="1">
      <c r="A47" s="125"/>
      <c r="B47" s="386"/>
      <c r="C47" s="75" t="s">
        <v>272</v>
      </c>
      <c r="D47" s="384"/>
      <c r="E47" s="385"/>
      <c r="F47" s="385"/>
      <c r="G47" s="385"/>
      <c r="H47" s="385"/>
      <c r="I47" s="385"/>
      <c r="J47" s="385"/>
      <c r="K47" s="385"/>
      <c r="L47" s="385"/>
      <c r="M47" s="385"/>
      <c r="N47" s="385"/>
      <c r="O47" s="385"/>
      <c r="P47" s="385"/>
      <c r="Q47" s="385"/>
      <c r="R47" s="350"/>
      <c r="S47" s="667" t="str">
        <f>IF('別紙様式3-2'!R10+'別紙様式3-2'!S10=0,"0",('別紙様式3-2'!R10+'別紙様式3-2'!S10))</f>
        <v>0</v>
      </c>
      <c r="T47" s="667"/>
      <c r="U47" s="667"/>
      <c r="V47" s="667"/>
      <c r="W47" s="667"/>
      <c r="X47" s="667"/>
      <c r="Y47" s="667"/>
      <c r="Z47" s="665" t="s">
        <v>4</v>
      </c>
      <c r="AA47" s="666"/>
      <c r="AB47" s="668" t="str">
        <f>IF('別紙様式3-2'!Q10=0,"0",'別紙様式3-2'!Q10)</f>
        <v>0</v>
      </c>
      <c r="AC47" s="667"/>
      <c r="AD47" s="667"/>
      <c r="AE47" s="667"/>
      <c r="AF47" s="667"/>
      <c r="AG47" s="667"/>
      <c r="AH47" s="667"/>
      <c r="AI47" s="665" t="s">
        <v>4</v>
      </c>
      <c r="AJ47" s="666"/>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566"/>
      <c r="T48" s="567"/>
      <c r="U48" s="567"/>
      <c r="V48" s="567"/>
      <c r="W48" s="567"/>
      <c r="X48" s="567"/>
      <c r="Y48" s="568"/>
      <c r="Z48" s="564" t="s">
        <v>4</v>
      </c>
      <c r="AA48" s="564"/>
      <c r="AB48" s="569"/>
      <c r="AC48" s="570"/>
      <c r="AD48" s="570"/>
      <c r="AE48" s="570"/>
      <c r="AF48" s="570"/>
      <c r="AG48" s="570"/>
      <c r="AH48" s="571"/>
      <c r="AI48" s="564" t="s">
        <v>4</v>
      </c>
      <c r="AJ48" s="565"/>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429"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740" t="s">
        <v>112</v>
      </c>
      <c r="L55" s="741"/>
      <c r="M55" s="742"/>
      <c r="N55" s="740" t="s">
        <v>101</v>
      </c>
      <c r="O55" s="741"/>
      <c r="P55" s="741"/>
      <c r="Q55" s="741"/>
      <c r="R55" s="742"/>
      <c r="S55" s="577" t="s">
        <v>102</v>
      </c>
      <c r="T55" s="578"/>
      <c r="U55" s="578"/>
      <c r="V55" s="578"/>
      <c r="W55" s="579"/>
      <c r="X55" s="577" t="s">
        <v>73</v>
      </c>
      <c r="Y55" s="578"/>
      <c r="Z55" s="578"/>
      <c r="AA55" s="578"/>
      <c r="AB55" s="578"/>
      <c r="AC55" s="578" t="s">
        <v>66</v>
      </c>
      <c r="AD55" s="578"/>
      <c r="AE55" s="579"/>
      <c r="AF55" s="577" t="s">
        <v>65</v>
      </c>
      <c r="AG55" s="578"/>
      <c r="AH55" s="578"/>
      <c r="AI55" s="578"/>
      <c r="AJ55" s="579"/>
      <c r="AK55" s="401"/>
      <c r="AL55" s="725" t="s">
        <v>282</v>
      </c>
      <c r="AM55" s="726"/>
      <c r="AO55" s="141"/>
      <c r="AW55" s="80"/>
    </row>
    <row r="56" spans="1:63" s="75" customFormat="1" ht="15.75" customHeight="1" thickBot="1">
      <c r="A56" s="387" t="s">
        <v>269</v>
      </c>
      <c r="B56" s="123"/>
      <c r="C56" s="123"/>
      <c r="D56" s="123"/>
      <c r="E56" s="123"/>
      <c r="F56" s="123"/>
      <c r="G56" s="123"/>
      <c r="H56" s="123"/>
      <c r="I56" s="123"/>
      <c r="J56" s="123"/>
      <c r="K56" s="597"/>
      <c r="L56" s="598" t="b">
        <v>0</v>
      </c>
      <c r="M56" s="599"/>
      <c r="N56" s="589"/>
      <c r="O56" s="590"/>
      <c r="P56" s="590"/>
      <c r="Q56" s="591"/>
      <c r="R56" s="142" t="s">
        <v>91</v>
      </c>
      <c r="S56" s="592" t="str">
        <f>IF(L56,('別紙様式3-2'!Y8-'別紙様式3-2'!R7-'別紙様式3-2'!R10)/'別紙様式3-2'!AB8,"（対象外）")</f>
        <v>（対象外）</v>
      </c>
      <c r="T56" s="593"/>
      <c r="U56" s="593"/>
      <c r="V56" s="593"/>
      <c r="W56" s="143" t="str">
        <f>IF($L56,"円","")</f>
        <v/>
      </c>
      <c r="X56" s="585" t="str">
        <f>IF(L56,S56-N56,"（対象外）")</f>
        <v>（対象外）</v>
      </c>
      <c r="Y56" s="586"/>
      <c r="Z56" s="586"/>
      <c r="AA56" s="586"/>
      <c r="AB56" s="144" t="str">
        <f t="shared" ref="AB56:AB58" si="0">IF($L56,"円","")</f>
        <v/>
      </c>
      <c r="AC56" s="587" t="str">
        <f>IF(AND(L56,L57),X56/X57,IF(AND(L56,L58),X56/X58,"-"))</f>
        <v>-</v>
      </c>
      <c r="AD56" s="587"/>
      <c r="AE56" s="588"/>
      <c r="AF56" s="145"/>
      <c r="AG56" s="82"/>
      <c r="AH56" s="146"/>
      <c r="AI56" s="147"/>
      <c r="AJ56" s="148"/>
      <c r="AK56" s="182" t="s">
        <v>275</v>
      </c>
      <c r="AL56" s="413" t="str">
        <f>IFERROR(IF(AND(L56,L57),IF(AC56&gt;=1,"○","☓"),IF(AND(L56,L58),IF(AC56&gt;=2,"○","☓"),"")),"")</f>
        <v/>
      </c>
      <c r="AM56" s="412" t="s">
        <v>279</v>
      </c>
      <c r="AO56" s="402" t="s">
        <v>92</v>
      </c>
      <c r="AP56" s="403"/>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600"/>
      <c r="L57" s="601" t="b">
        <v>0</v>
      </c>
      <c r="M57" s="602"/>
      <c r="N57" s="594"/>
      <c r="O57" s="595"/>
      <c r="P57" s="595"/>
      <c r="Q57" s="596"/>
      <c r="R57" s="150" t="s">
        <v>91</v>
      </c>
      <c r="S57" s="731" t="str">
        <f>IF(L57,('別紙様式3-2'!Z8-'別紙様式3-2'!S7-'別紙様式3-2'!S10)/'別紙様式3-2'!AC8,"（対象外）")</f>
        <v>（対象外）</v>
      </c>
      <c r="T57" s="732"/>
      <c r="U57" s="732"/>
      <c r="V57" s="732"/>
      <c r="W57" s="151" t="str">
        <f>IF($L57,"円","")</f>
        <v/>
      </c>
      <c r="X57" s="661" t="str">
        <f>IF(L57,S57-N57,"（対象外）")</f>
        <v>（対象外）</v>
      </c>
      <c r="Y57" s="662"/>
      <c r="Z57" s="662"/>
      <c r="AA57" s="662"/>
      <c r="AB57" s="152" t="str">
        <f t="shared" si="0"/>
        <v/>
      </c>
      <c r="AC57" s="736" t="str">
        <f>IF(AND(L57,OR(L56,L58)),1,"-")</f>
        <v>-</v>
      </c>
      <c r="AD57" s="736"/>
      <c r="AE57" s="737"/>
      <c r="AF57" s="145"/>
      <c r="AG57" s="82"/>
      <c r="AH57" s="153"/>
      <c r="AI57" s="147"/>
      <c r="AJ57" s="148"/>
      <c r="AK57" s="182" t="s">
        <v>275</v>
      </c>
      <c r="AL57" s="413" t="str">
        <f>IFERROR(IF(AND(L57,L58),IF(AC58&lt;=0.5,"○","☓"),""),"")</f>
        <v/>
      </c>
      <c r="AM57" s="414" t="s">
        <v>280</v>
      </c>
      <c r="AO57" s="402" t="s">
        <v>93</v>
      </c>
      <c r="AP57" s="403"/>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603"/>
      <c r="L58" s="604" t="b">
        <v>0</v>
      </c>
      <c r="M58" s="605"/>
      <c r="N58" s="743"/>
      <c r="O58" s="744"/>
      <c r="P58" s="744"/>
      <c r="Q58" s="745"/>
      <c r="R58" s="156" t="s">
        <v>91</v>
      </c>
      <c r="S58" s="746" t="str">
        <f>IF(L58,('別紙様式3-2'!AA8-'別紙様式3-2'!T10)/'別紙様式3-2'!AD8,"（対象外）")</f>
        <v>（対象外）</v>
      </c>
      <c r="T58" s="747"/>
      <c r="U58" s="747"/>
      <c r="V58" s="747"/>
      <c r="W58" s="156" t="str">
        <f>IF($L58,"円","")</f>
        <v/>
      </c>
      <c r="X58" s="748" t="str">
        <f>IF(L58,S58-N58,"（対象外）")</f>
        <v>（対象外）</v>
      </c>
      <c r="Y58" s="749"/>
      <c r="Z58" s="749"/>
      <c r="AA58" s="749"/>
      <c r="AB58" s="157" t="str">
        <f t="shared" si="0"/>
        <v/>
      </c>
      <c r="AC58" s="738" t="str">
        <f>IF(AND(L57,L58),X58/X57,IF(AND(L56,L58),1,"-"))</f>
        <v>-</v>
      </c>
      <c r="AD58" s="738"/>
      <c r="AE58" s="739"/>
      <c r="AF58" s="733"/>
      <c r="AG58" s="734"/>
      <c r="AH58" s="734"/>
      <c r="AI58" s="735"/>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6"/>
      <c r="AM59" s="417"/>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18"/>
      <c r="AL60" s="719" t="s">
        <v>283</v>
      </c>
      <c r="AM60" s="720"/>
      <c r="AW60" s="80"/>
    </row>
    <row r="61" spans="1:63" s="75" customFormat="1" ht="27" customHeight="1" thickBot="1">
      <c r="A61" s="81" t="s">
        <v>20</v>
      </c>
      <c r="B61" s="305" t="s">
        <v>157</v>
      </c>
      <c r="C61" s="81"/>
      <c r="D61" s="81"/>
      <c r="E61" s="81"/>
      <c r="F61" s="81"/>
      <c r="G61" s="81"/>
      <c r="H61" s="81"/>
      <c r="I61" s="81"/>
      <c r="J61" s="81"/>
      <c r="K61" s="82"/>
      <c r="L61" s="82"/>
      <c r="M61" s="82"/>
      <c r="N61" s="82"/>
      <c r="O61" s="82"/>
      <c r="P61" s="82"/>
      <c r="Q61" s="82"/>
      <c r="R61" s="82"/>
      <c r="S61" s="146"/>
      <c r="T61" s="146"/>
      <c r="U61" s="146"/>
      <c r="V61" s="146"/>
      <c r="X61" s="582" t="s">
        <v>97</v>
      </c>
      <c r="Y61" s="583"/>
      <c r="Z61" s="583"/>
      <c r="AA61" s="583"/>
      <c r="AB61" s="583"/>
      <c r="AC61" s="583"/>
      <c r="AD61" s="583"/>
      <c r="AE61" s="584"/>
      <c r="AF61" s="635" t="str">
        <f>IF('別紙様式3-2'!$AE$8=0,"",'別紙様式3-2'!$AE$8)</f>
        <v/>
      </c>
      <c r="AG61" s="636"/>
      <c r="AH61" s="636"/>
      <c r="AI61" s="580" t="s">
        <v>5</v>
      </c>
      <c r="AJ61" s="581"/>
      <c r="AK61" s="81"/>
      <c r="AL61" s="411" t="str">
        <f>IF('別紙様式3-2'!AF8="","",IF(AND('別紙様式3-2'!AF8&gt;=1),IF(OR(C64:C67),"○","☓"),"○"))</f>
        <v>○</v>
      </c>
      <c r="AM61" s="415" t="s">
        <v>284</v>
      </c>
      <c r="AN61" s="146"/>
      <c r="AO61" s="402" t="s">
        <v>96</v>
      </c>
      <c r="AP61" s="403"/>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2"/>
      <c r="L64" s="282"/>
      <c r="M64" s="282"/>
      <c r="N64" s="282"/>
      <c r="O64" s="282"/>
      <c r="P64" s="282"/>
      <c r="Q64" s="282"/>
      <c r="R64" s="282"/>
      <c r="S64" s="282"/>
      <c r="T64" s="282"/>
      <c r="U64" s="282"/>
      <c r="V64" s="138"/>
      <c r="W64" s="138"/>
      <c r="X64" s="138"/>
      <c r="Y64" s="138"/>
      <c r="Z64" s="282"/>
      <c r="AA64" s="282"/>
      <c r="AB64" s="282"/>
      <c r="AC64" s="282"/>
      <c r="AD64" s="282"/>
      <c r="AE64" s="282"/>
      <c r="AF64" s="282"/>
      <c r="AG64" s="282"/>
      <c r="AH64" s="282"/>
      <c r="AI64" s="283"/>
      <c r="AJ64" s="82"/>
      <c r="AK64" s="82"/>
      <c r="AL64" s="82"/>
      <c r="AM64" s="82"/>
      <c r="AW64" s="80"/>
    </row>
    <row r="65" spans="1:49" s="75" customFormat="1" ht="15" customHeight="1">
      <c r="A65" s="81"/>
      <c r="B65" s="164"/>
      <c r="C65" s="165" t="b">
        <v>0</v>
      </c>
      <c r="D65" s="140" t="s">
        <v>109</v>
      </c>
      <c r="E65" s="138"/>
      <c r="F65" s="138"/>
      <c r="G65" s="138"/>
      <c r="H65" s="138"/>
      <c r="I65" s="138"/>
      <c r="J65" s="138"/>
      <c r="K65" s="282"/>
      <c r="L65" s="282"/>
      <c r="M65" s="282"/>
      <c r="N65" s="282"/>
      <c r="O65" s="282"/>
      <c r="P65" s="282"/>
      <c r="Q65" s="282"/>
      <c r="R65" s="282"/>
      <c r="S65" s="282"/>
      <c r="T65" s="282"/>
      <c r="U65" s="282"/>
      <c r="V65" s="138"/>
      <c r="W65" s="138"/>
      <c r="X65" s="138"/>
      <c r="Y65" s="138"/>
      <c r="Z65" s="282"/>
      <c r="AA65" s="282"/>
      <c r="AB65" s="282"/>
      <c r="AC65" s="282"/>
      <c r="AD65" s="282"/>
      <c r="AE65" s="282"/>
      <c r="AF65" s="282"/>
      <c r="AG65" s="282"/>
      <c r="AH65" s="282"/>
      <c r="AI65" s="283"/>
      <c r="AJ65" s="82"/>
      <c r="AK65" s="82"/>
      <c r="AL65" s="82"/>
      <c r="AM65" s="82"/>
      <c r="AW65" s="80"/>
    </row>
    <row r="66" spans="1:49" s="75" customFormat="1" ht="27" customHeight="1">
      <c r="A66" s="81"/>
      <c r="B66" s="164"/>
      <c r="C66" s="165" t="b">
        <v>0</v>
      </c>
      <c r="D66" s="632" t="s">
        <v>111</v>
      </c>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2"/>
      <c r="AI66" s="633"/>
      <c r="AJ66" s="166"/>
      <c r="AK66" s="166"/>
      <c r="AL66" s="166"/>
      <c r="AM66" s="166"/>
      <c r="AO66" s="167"/>
      <c r="AP66" s="167"/>
      <c r="AW66" s="80"/>
    </row>
    <row r="67" spans="1:49" s="75" customFormat="1" ht="15" customHeight="1">
      <c r="A67" s="81"/>
      <c r="B67" s="164"/>
      <c r="C67" s="165" t="b">
        <v>0</v>
      </c>
      <c r="D67" s="140" t="s">
        <v>21</v>
      </c>
      <c r="E67" s="138"/>
      <c r="F67" s="138" t="s">
        <v>22</v>
      </c>
      <c r="G67" s="634"/>
      <c r="H67" s="634"/>
      <c r="I67" s="634"/>
      <c r="J67" s="634"/>
      <c r="K67" s="634"/>
      <c r="L67" s="634"/>
      <c r="M67" s="634"/>
      <c r="N67" s="634"/>
      <c r="O67" s="634"/>
      <c r="P67" s="634"/>
      <c r="Q67" s="634"/>
      <c r="R67" s="634"/>
      <c r="S67" s="634"/>
      <c r="T67" s="634"/>
      <c r="U67" s="634"/>
      <c r="V67" s="634"/>
      <c r="W67" s="634"/>
      <c r="X67" s="634"/>
      <c r="Y67" s="634"/>
      <c r="Z67" s="634"/>
      <c r="AA67" s="634"/>
      <c r="AB67" s="634"/>
      <c r="AC67" s="634"/>
      <c r="AD67" s="634"/>
      <c r="AE67" s="634"/>
      <c r="AF67" s="634"/>
      <c r="AG67" s="634"/>
      <c r="AH67" s="634"/>
      <c r="AI67" s="284"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5" t="s">
        <v>246</v>
      </c>
      <c r="C69" s="81"/>
      <c r="D69" s="81"/>
      <c r="E69" s="81"/>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W69" s="80"/>
    </row>
    <row r="70" spans="1:49" s="75" customFormat="1" ht="4.5" customHeight="1">
      <c r="A70" s="30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W70" s="80"/>
    </row>
    <row r="71" spans="1:49" ht="30" customHeight="1">
      <c r="A71" s="572"/>
      <c r="B71" s="573"/>
      <c r="C71" s="573"/>
      <c r="D71" s="573"/>
      <c r="E71" s="573"/>
      <c r="F71" s="573"/>
      <c r="G71" s="573"/>
      <c r="H71" s="573"/>
      <c r="I71" s="573"/>
      <c r="J71" s="573"/>
      <c r="K71" s="573"/>
      <c r="L71" s="573"/>
      <c r="M71" s="573"/>
      <c r="N71" s="573"/>
      <c r="O71" s="573"/>
      <c r="P71" s="573"/>
      <c r="Q71" s="573"/>
      <c r="R71" s="573"/>
      <c r="S71" s="573"/>
      <c r="T71" s="573"/>
      <c r="U71" s="573"/>
      <c r="V71" s="573"/>
      <c r="W71" s="573"/>
      <c r="X71" s="573"/>
      <c r="Y71" s="573"/>
      <c r="Z71" s="573"/>
      <c r="AA71" s="573"/>
      <c r="AB71" s="573"/>
      <c r="AC71" s="573"/>
      <c r="AD71" s="573"/>
      <c r="AE71" s="573"/>
      <c r="AF71" s="573"/>
      <c r="AG71" s="573"/>
      <c r="AH71" s="573"/>
      <c r="AI71" s="573"/>
      <c r="AJ71" s="574"/>
      <c r="AK71" s="396"/>
      <c r="AL71" s="396"/>
      <c r="AM71" s="396"/>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2"/>
      <c r="AF75" s="347" t="s">
        <v>243</v>
      </c>
      <c r="AG75" s="344"/>
      <c r="AH75" s="346" t="s">
        <v>244</v>
      </c>
      <c r="AI75" s="344"/>
      <c r="AJ75" s="345"/>
      <c r="AK75" s="407"/>
      <c r="AL75" s="407"/>
      <c r="AM75" s="407"/>
      <c r="AW75" s="80"/>
    </row>
    <row r="76" spans="1:49" ht="99.95" customHeight="1">
      <c r="A76" s="681" t="s">
        <v>254</v>
      </c>
      <c r="B76" s="682"/>
      <c r="C76" s="682"/>
      <c r="D76" s="682"/>
      <c r="E76" s="682"/>
      <c r="F76" s="682"/>
      <c r="G76" s="682"/>
      <c r="H76" s="682"/>
      <c r="I76" s="682"/>
      <c r="J76" s="682"/>
      <c r="K76" s="682"/>
      <c r="L76" s="682"/>
      <c r="M76" s="682"/>
      <c r="N76" s="682"/>
      <c r="O76" s="682"/>
      <c r="P76" s="682"/>
      <c r="Q76" s="682"/>
      <c r="R76" s="682"/>
      <c r="S76" s="682"/>
      <c r="T76" s="682"/>
      <c r="U76" s="682"/>
      <c r="V76" s="682"/>
      <c r="W76" s="682"/>
      <c r="X76" s="682"/>
      <c r="Y76" s="682"/>
      <c r="Z76" s="682"/>
      <c r="AA76" s="682"/>
      <c r="AB76" s="682"/>
      <c r="AC76" s="682"/>
      <c r="AD76" s="682"/>
      <c r="AE76" s="682"/>
      <c r="AF76" s="682"/>
      <c r="AG76" s="682"/>
      <c r="AH76" s="682"/>
      <c r="AI76" s="682"/>
      <c r="AJ76" s="683"/>
      <c r="AK76" s="397"/>
      <c r="AL76" s="397"/>
      <c r="AM76" s="397"/>
      <c r="AN76" s="328"/>
      <c r="AW76" s="89"/>
    </row>
    <row r="77" spans="1:49" ht="7.5" customHeight="1" thickBo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30"/>
      <c r="AK77" s="398"/>
      <c r="AL77" s="398"/>
      <c r="AM77" s="398"/>
      <c r="AN77" s="328"/>
      <c r="AW77" s="89"/>
    </row>
    <row r="78" spans="1:49" ht="15" customHeight="1">
      <c r="A78" s="684" t="s">
        <v>210</v>
      </c>
      <c r="B78" s="685"/>
      <c r="C78" s="685"/>
      <c r="D78" s="686"/>
      <c r="E78" s="687" t="s">
        <v>211</v>
      </c>
      <c r="F78" s="685"/>
      <c r="G78" s="685"/>
      <c r="H78" s="685"/>
      <c r="I78" s="685"/>
      <c r="J78" s="685"/>
      <c r="K78" s="685"/>
      <c r="L78" s="685"/>
      <c r="M78" s="685"/>
      <c r="N78" s="685"/>
      <c r="O78" s="685"/>
      <c r="P78" s="685"/>
      <c r="Q78" s="685"/>
      <c r="R78" s="685"/>
      <c r="S78" s="685"/>
      <c r="T78" s="685"/>
      <c r="U78" s="685"/>
      <c r="V78" s="685"/>
      <c r="W78" s="685"/>
      <c r="X78" s="685"/>
      <c r="Y78" s="685"/>
      <c r="Z78" s="685"/>
      <c r="AA78" s="685"/>
      <c r="AB78" s="685"/>
      <c r="AC78" s="685"/>
      <c r="AD78" s="685"/>
      <c r="AE78" s="685"/>
      <c r="AF78" s="685"/>
      <c r="AG78" s="685"/>
      <c r="AH78" s="685"/>
      <c r="AI78" s="685"/>
      <c r="AJ78" s="688"/>
      <c r="AK78" s="399"/>
      <c r="AL78" s="399"/>
      <c r="AM78" s="399"/>
      <c r="AN78" s="328"/>
      <c r="AW78" s="89"/>
    </row>
    <row r="79" spans="1:49" s="332" customFormat="1" ht="15" customHeight="1">
      <c r="A79" s="611" t="s">
        <v>212</v>
      </c>
      <c r="B79" s="612"/>
      <c r="C79" s="612"/>
      <c r="D79" s="613"/>
      <c r="E79" s="331"/>
      <c r="F79" s="620" t="s">
        <v>213</v>
      </c>
      <c r="G79" s="620"/>
      <c r="H79" s="620"/>
      <c r="I79" s="620"/>
      <c r="J79" s="620"/>
      <c r="K79" s="620"/>
      <c r="L79" s="620"/>
      <c r="M79" s="620"/>
      <c r="N79" s="620"/>
      <c r="O79" s="620"/>
      <c r="P79" s="620"/>
      <c r="Q79" s="620"/>
      <c r="R79" s="620"/>
      <c r="S79" s="620"/>
      <c r="T79" s="620"/>
      <c r="U79" s="620"/>
      <c r="V79" s="620"/>
      <c r="W79" s="620"/>
      <c r="X79" s="620"/>
      <c r="Y79" s="620"/>
      <c r="Z79" s="620"/>
      <c r="AA79" s="620"/>
      <c r="AB79" s="620"/>
      <c r="AC79" s="620"/>
      <c r="AD79" s="620"/>
      <c r="AE79" s="620"/>
      <c r="AF79" s="620"/>
      <c r="AG79" s="620"/>
      <c r="AH79" s="620"/>
      <c r="AI79" s="620"/>
      <c r="AJ79" s="621"/>
      <c r="AK79" s="393"/>
      <c r="AL79" s="393"/>
      <c r="AM79" s="393"/>
      <c r="AN79" s="328"/>
    </row>
    <row r="80" spans="1:49" s="332" customFormat="1" ht="15" customHeight="1">
      <c r="A80" s="614"/>
      <c r="B80" s="615"/>
      <c r="C80" s="615"/>
      <c r="D80" s="616"/>
      <c r="E80" s="333"/>
      <c r="F80" s="622" t="s">
        <v>214</v>
      </c>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3"/>
      <c r="AK80" s="393"/>
      <c r="AL80" s="393"/>
      <c r="AM80" s="393"/>
      <c r="AN80" s="328"/>
    </row>
    <row r="81" spans="1:40" s="332" customFormat="1" ht="15" customHeight="1">
      <c r="A81" s="614"/>
      <c r="B81" s="615"/>
      <c r="C81" s="615"/>
      <c r="D81" s="616"/>
      <c r="E81" s="333"/>
      <c r="F81" s="622" t="s">
        <v>215</v>
      </c>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3"/>
      <c r="AK81" s="393"/>
      <c r="AL81" s="393"/>
      <c r="AM81" s="393"/>
      <c r="AN81" s="328"/>
    </row>
    <row r="82" spans="1:40" s="332" customFormat="1" ht="15" customHeight="1">
      <c r="A82" s="617"/>
      <c r="B82" s="618"/>
      <c r="C82" s="618"/>
      <c r="D82" s="619"/>
      <c r="E82" s="334"/>
      <c r="F82" s="575" t="s">
        <v>216</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576"/>
      <c r="AK82" s="393"/>
      <c r="AL82" s="393"/>
      <c r="AM82" s="393"/>
      <c r="AN82" s="328"/>
    </row>
    <row r="83" spans="1:40" s="332" customFormat="1" ht="30" customHeight="1">
      <c r="A83" s="611" t="s">
        <v>217</v>
      </c>
      <c r="B83" s="612"/>
      <c r="C83" s="612"/>
      <c r="D83" s="613"/>
      <c r="E83" s="331"/>
      <c r="F83" s="620" t="s">
        <v>252</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1"/>
      <c r="AK83" s="393"/>
      <c r="AL83" s="393"/>
      <c r="AM83" s="393"/>
      <c r="AN83" s="328"/>
    </row>
    <row r="84" spans="1:40" s="75" customFormat="1" ht="15" customHeight="1">
      <c r="A84" s="614"/>
      <c r="B84" s="615"/>
      <c r="C84" s="615"/>
      <c r="D84" s="616"/>
      <c r="E84" s="333"/>
      <c r="F84" s="622" t="s">
        <v>218</v>
      </c>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3"/>
      <c r="AK84" s="393"/>
      <c r="AL84" s="393"/>
      <c r="AM84" s="393"/>
      <c r="AN84" s="328"/>
    </row>
    <row r="85" spans="1:40" s="75" customFormat="1" ht="15" customHeight="1">
      <c r="A85" s="614"/>
      <c r="B85" s="615"/>
      <c r="C85" s="615"/>
      <c r="D85" s="616"/>
      <c r="E85" s="333"/>
      <c r="F85" s="622" t="s">
        <v>219</v>
      </c>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3"/>
      <c r="AK85" s="393"/>
      <c r="AL85" s="393"/>
      <c r="AM85" s="393"/>
      <c r="AN85" s="328"/>
    </row>
    <row r="86" spans="1:40" s="75" customFormat="1" ht="15" customHeight="1">
      <c r="A86" s="617"/>
      <c r="B86" s="618"/>
      <c r="C86" s="618"/>
      <c r="D86" s="619"/>
      <c r="E86" s="334"/>
      <c r="F86" s="575" t="s">
        <v>220</v>
      </c>
      <c r="G86" s="575"/>
      <c r="H86" s="575"/>
      <c r="I86" s="575"/>
      <c r="J86" s="575"/>
      <c r="K86" s="575"/>
      <c r="L86" s="575"/>
      <c r="M86" s="575"/>
      <c r="N86" s="575"/>
      <c r="O86" s="575"/>
      <c r="P86" s="575"/>
      <c r="Q86" s="575"/>
      <c r="R86" s="575"/>
      <c r="S86" s="575"/>
      <c r="T86" s="575"/>
      <c r="U86" s="575"/>
      <c r="V86" s="575"/>
      <c r="W86" s="575"/>
      <c r="X86" s="575"/>
      <c r="Y86" s="575"/>
      <c r="Z86" s="575"/>
      <c r="AA86" s="575"/>
      <c r="AB86" s="575"/>
      <c r="AC86" s="575"/>
      <c r="AD86" s="575"/>
      <c r="AE86" s="575"/>
      <c r="AF86" s="575"/>
      <c r="AG86" s="575"/>
      <c r="AH86" s="575"/>
      <c r="AI86" s="575"/>
      <c r="AJ86" s="576"/>
      <c r="AK86" s="393"/>
      <c r="AL86" s="393"/>
      <c r="AM86" s="393"/>
      <c r="AN86" s="328"/>
    </row>
    <row r="87" spans="1:40" s="75" customFormat="1" ht="15" customHeight="1">
      <c r="A87" s="611" t="s">
        <v>221</v>
      </c>
      <c r="B87" s="612"/>
      <c r="C87" s="612"/>
      <c r="D87" s="613"/>
      <c r="E87" s="331"/>
      <c r="F87" s="620" t="s">
        <v>222</v>
      </c>
      <c r="G87" s="620"/>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1"/>
      <c r="AK87" s="393"/>
      <c r="AL87" s="393"/>
      <c r="AM87" s="393"/>
      <c r="AN87" s="328"/>
    </row>
    <row r="88" spans="1:40" s="75" customFormat="1" ht="30" customHeight="1">
      <c r="A88" s="614"/>
      <c r="B88" s="615"/>
      <c r="C88" s="615"/>
      <c r="D88" s="616"/>
      <c r="E88" s="333"/>
      <c r="F88" s="622" t="s">
        <v>223</v>
      </c>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3"/>
      <c r="AK88" s="393"/>
      <c r="AL88" s="393"/>
      <c r="AM88" s="393"/>
      <c r="AN88" s="328"/>
    </row>
    <row r="89" spans="1:40" s="75" customFormat="1" ht="15" customHeight="1">
      <c r="A89" s="614"/>
      <c r="B89" s="615"/>
      <c r="C89" s="615"/>
      <c r="D89" s="616"/>
      <c r="E89" s="333"/>
      <c r="F89" s="622" t="s">
        <v>224</v>
      </c>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3"/>
      <c r="AK89" s="393"/>
      <c r="AL89" s="393"/>
      <c r="AM89" s="393"/>
      <c r="AN89" s="328"/>
    </row>
    <row r="90" spans="1:40" s="75" customFormat="1" ht="15" customHeight="1">
      <c r="A90" s="614"/>
      <c r="B90" s="615"/>
      <c r="C90" s="615"/>
      <c r="D90" s="616"/>
      <c r="E90" s="333"/>
      <c r="F90" s="622" t="s">
        <v>225</v>
      </c>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3"/>
      <c r="AK90" s="393"/>
      <c r="AL90" s="393"/>
      <c r="AM90" s="393"/>
      <c r="AN90" s="328"/>
    </row>
    <row r="91" spans="1:40" s="75" customFormat="1" ht="15" customHeight="1">
      <c r="A91" s="617"/>
      <c r="B91" s="618"/>
      <c r="C91" s="618"/>
      <c r="D91" s="619"/>
      <c r="E91" s="334"/>
      <c r="F91" s="575" t="s">
        <v>226</v>
      </c>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576"/>
      <c r="AK91" s="393"/>
      <c r="AL91" s="393"/>
      <c r="AM91" s="393"/>
      <c r="AN91" s="328"/>
    </row>
    <row r="92" spans="1:40" s="75" customFormat="1" ht="30" customHeight="1">
      <c r="A92" s="611" t="s">
        <v>227</v>
      </c>
      <c r="B92" s="612"/>
      <c r="C92" s="612"/>
      <c r="D92" s="613"/>
      <c r="E92" s="331"/>
      <c r="F92" s="620" t="s">
        <v>228</v>
      </c>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621"/>
      <c r="AK92" s="393"/>
      <c r="AL92" s="393"/>
      <c r="AM92" s="393"/>
      <c r="AN92" s="328"/>
    </row>
    <row r="93" spans="1:40" s="75" customFormat="1" ht="15" customHeight="1">
      <c r="A93" s="614"/>
      <c r="B93" s="615"/>
      <c r="C93" s="615"/>
      <c r="D93" s="616"/>
      <c r="E93" s="333"/>
      <c r="F93" s="622" t="s">
        <v>229</v>
      </c>
      <c r="G93" s="622"/>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22"/>
      <c r="AG93" s="622"/>
      <c r="AH93" s="622"/>
      <c r="AI93" s="622"/>
      <c r="AJ93" s="623"/>
      <c r="AK93" s="393"/>
      <c r="AL93" s="393"/>
      <c r="AM93" s="393"/>
      <c r="AN93" s="328"/>
    </row>
    <row r="94" spans="1:40" s="75" customFormat="1" ht="15" customHeight="1">
      <c r="A94" s="614"/>
      <c r="B94" s="615"/>
      <c r="C94" s="615"/>
      <c r="D94" s="616"/>
      <c r="E94" s="333"/>
      <c r="F94" s="622" t="s">
        <v>230</v>
      </c>
      <c r="G94" s="622"/>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3"/>
      <c r="AK94" s="393"/>
      <c r="AL94" s="393"/>
      <c r="AM94" s="393"/>
      <c r="AN94" s="328"/>
    </row>
    <row r="95" spans="1:40" s="75" customFormat="1" ht="15" customHeight="1">
      <c r="A95" s="617"/>
      <c r="B95" s="618"/>
      <c r="C95" s="618"/>
      <c r="D95" s="619"/>
      <c r="E95" s="334"/>
      <c r="F95" s="575" t="s">
        <v>231</v>
      </c>
      <c r="G95" s="575"/>
      <c r="H95" s="575"/>
      <c r="I95" s="575"/>
      <c r="J95" s="575"/>
      <c r="K95" s="575"/>
      <c r="L95" s="575"/>
      <c r="M95" s="575"/>
      <c r="N95" s="575"/>
      <c r="O95" s="575"/>
      <c r="P95" s="575"/>
      <c r="Q95" s="575"/>
      <c r="R95" s="575"/>
      <c r="S95" s="575"/>
      <c r="T95" s="575"/>
      <c r="U95" s="575"/>
      <c r="V95" s="575"/>
      <c r="W95" s="575"/>
      <c r="X95" s="575"/>
      <c r="Y95" s="575"/>
      <c r="Z95" s="575"/>
      <c r="AA95" s="575"/>
      <c r="AB95" s="575"/>
      <c r="AC95" s="575"/>
      <c r="AD95" s="575"/>
      <c r="AE95" s="575"/>
      <c r="AF95" s="575"/>
      <c r="AG95" s="575"/>
      <c r="AH95" s="575"/>
      <c r="AI95" s="575"/>
      <c r="AJ95" s="576"/>
      <c r="AK95" s="393"/>
      <c r="AL95" s="393"/>
      <c r="AM95" s="393"/>
      <c r="AN95" s="328"/>
    </row>
    <row r="96" spans="1:40" s="75" customFormat="1" ht="15" customHeight="1">
      <c r="A96" s="611" t="s">
        <v>232</v>
      </c>
      <c r="B96" s="612"/>
      <c r="C96" s="612"/>
      <c r="D96" s="613"/>
      <c r="E96" s="331"/>
      <c r="F96" s="620" t="s">
        <v>233</v>
      </c>
      <c r="G96" s="620"/>
      <c r="H96" s="620"/>
      <c r="I96" s="620"/>
      <c r="J96" s="620"/>
      <c r="K96" s="620"/>
      <c r="L96" s="620"/>
      <c r="M96" s="620"/>
      <c r="N96" s="620"/>
      <c r="O96" s="620"/>
      <c r="P96" s="620"/>
      <c r="Q96" s="620"/>
      <c r="R96" s="620"/>
      <c r="S96" s="620"/>
      <c r="T96" s="620"/>
      <c r="U96" s="620"/>
      <c r="V96" s="620"/>
      <c r="W96" s="620"/>
      <c r="X96" s="620"/>
      <c r="Y96" s="620"/>
      <c r="Z96" s="620"/>
      <c r="AA96" s="620"/>
      <c r="AB96" s="620"/>
      <c r="AC96" s="620"/>
      <c r="AD96" s="620"/>
      <c r="AE96" s="620"/>
      <c r="AF96" s="620"/>
      <c r="AG96" s="620"/>
      <c r="AH96" s="620"/>
      <c r="AI96" s="620"/>
      <c r="AJ96" s="621"/>
      <c r="AK96" s="393"/>
      <c r="AL96" s="393"/>
      <c r="AM96" s="393"/>
      <c r="AN96" s="28"/>
    </row>
    <row r="97" spans="1:49" s="75" customFormat="1" ht="30" customHeight="1">
      <c r="A97" s="614"/>
      <c r="B97" s="615"/>
      <c r="C97" s="615"/>
      <c r="D97" s="616"/>
      <c r="E97" s="333"/>
      <c r="F97" s="622" t="s">
        <v>234</v>
      </c>
      <c r="G97" s="622"/>
      <c r="H97" s="622"/>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c r="AI97" s="622"/>
      <c r="AJ97" s="623"/>
      <c r="AK97" s="393"/>
      <c r="AL97" s="393"/>
      <c r="AM97" s="393"/>
    </row>
    <row r="98" spans="1:49" s="75" customFormat="1" ht="15" customHeight="1">
      <c r="A98" s="614"/>
      <c r="B98" s="615"/>
      <c r="C98" s="615"/>
      <c r="D98" s="616"/>
      <c r="E98" s="333"/>
      <c r="F98" s="622" t="s">
        <v>235</v>
      </c>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3"/>
      <c r="AK98" s="393"/>
      <c r="AL98" s="393"/>
      <c r="AM98" s="393"/>
    </row>
    <row r="99" spans="1:49" s="75" customFormat="1" ht="15" customHeight="1">
      <c r="A99" s="617"/>
      <c r="B99" s="618"/>
      <c r="C99" s="618"/>
      <c r="D99" s="619"/>
      <c r="E99" s="334"/>
      <c r="F99" s="575" t="s">
        <v>236</v>
      </c>
      <c r="G99" s="575"/>
      <c r="H99" s="575"/>
      <c r="I99" s="575"/>
      <c r="J99" s="575"/>
      <c r="K99" s="575"/>
      <c r="L99" s="575"/>
      <c r="M99" s="575"/>
      <c r="N99" s="575"/>
      <c r="O99" s="575"/>
      <c r="P99" s="575"/>
      <c r="Q99" s="575"/>
      <c r="R99" s="575"/>
      <c r="S99" s="575"/>
      <c r="T99" s="575"/>
      <c r="U99" s="575"/>
      <c r="V99" s="575"/>
      <c r="W99" s="575"/>
      <c r="X99" s="575"/>
      <c r="Y99" s="575"/>
      <c r="Z99" s="575"/>
      <c r="AA99" s="575"/>
      <c r="AB99" s="575"/>
      <c r="AC99" s="575"/>
      <c r="AD99" s="575"/>
      <c r="AE99" s="575"/>
      <c r="AF99" s="575"/>
      <c r="AG99" s="575"/>
      <c r="AH99" s="575"/>
      <c r="AI99" s="575"/>
      <c r="AJ99" s="576"/>
      <c r="AK99" s="393"/>
      <c r="AL99" s="393"/>
      <c r="AM99" s="393"/>
    </row>
    <row r="100" spans="1:49" s="75" customFormat="1" ht="30" customHeight="1">
      <c r="A100" s="611" t="s">
        <v>253</v>
      </c>
      <c r="B100" s="612"/>
      <c r="C100" s="612"/>
      <c r="D100" s="613"/>
      <c r="E100" s="331"/>
      <c r="F100" s="620" t="s">
        <v>237</v>
      </c>
      <c r="G100" s="620"/>
      <c r="H100" s="620"/>
      <c r="I100" s="620"/>
      <c r="J100" s="620"/>
      <c r="K100" s="620"/>
      <c r="L100" s="620"/>
      <c r="M100" s="620"/>
      <c r="N100" s="620"/>
      <c r="O100" s="620"/>
      <c r="P100" s="620"/>
      <c r="Q100" s="620"/>
      <c r="R100" s="620"/>
      <c r="S100" s="620"/>
      <c r="T100" s="620"/>
      <c r="U100" s="620"/>
      <c r="V100" s="620"/>
      <c r="W100" s="620"/>
      <c r="X100" s="620"/>
      <c r="Y100" s="620"/>
      <c r="Z100" s="620"/>
      <c r="AA100" s="620"/>
      <c r="AB100" s="620"/>
      <c r="AC100" s="620"/>
      <c r="AD100" s="620"/>
      <c r="AE100" s="620"/>
      <c r="AF100" s="620"/>
      <c r="AG100" s="620"/>
      <c r="AH100" s="620"/>
      <c r="AI100" s="620"/>
      <c r="AJ100" s="621"/>
      <c r="AK100" s="393"/>
      <c r="AL100" s="393"/>
      <c r="AM100" s="393"/>
      <c r="AN100" s="335"/>
    </row>
    <row r="101" spans="1:49" s="75" customFormat="1" ht="15" customHeight="1">
      <c r="A101" s="614"/>
      <c r="B101" s="615"/>
      <c r="C101" s="615"/>
      <c r="D101" s="616"/>
      <c r="E101" s="333"/>
      <c r="F101" s="622" t="s">
        <v>238</v>
      </c>
      <c r="G101" s="622"/>
      <c r="H101" s="622"/>
      <c r="I101" s="622"/>
      <c r="J101" s="622"/>
      <c r="K101" s="622"/>
      <c r="L101" s="622"/>
      <c r="M101" s="622"/>
      <c r="N101" s="622"/>
      <c r="O101" s="622"/>
      <c r="P101" s="622"/>
      <c r="Q101" s="622"/>
      <c r="R101" s="622"/>
      <c r="S101" s="622"/>
      <c r="T101" s="622"/>
      <c r="U101" s="622"/>
      <c r="V101" s="622"/>
      <c r="W101" s="622"/>
      <c r="X101" s="622"/>
      <c r="Y101" s="622"/>
      <c r="Z101" s="622"/>
      <c r="AA101" s="622"/>
      <c r="AB101" s="622"/>
      <c r="AC101" s="622"/>
      <c r="AD101" s="622"/>
      <c r="AE101" s="622"/>
      <c r="AF101" s="622"/>
      <c r="AG101" s="622"/>
      <c r="AH101" s="622"/>
      <c r="AI101" s="622"/>
      <c r="AJ101" s="623"/>
      <c r="AK101" s="393"/>
      <c r="AL101" s="393"/>
      <c r="AM101" s="393"/>
      <c r="AN101" s="328"/>
    </row>
    <row r="102" spans="1:49" s="75" customFormat="1" ht="15" customHeight="1">
      <c r="A102" s="614"/>
      <c r="B102" s="615"/>
      <c r="C102" s="615"/>
      <c r="D102" s="616"/>
      <c r="E102" s="333"/>
      <c r="F102" s="622" t="s">
        <v>239</v>
      </c>
      <c r="G102" s="622"/>
      <c r="H102" s="622"/>
      <c r="I102" s="622"/>
      <c r="J102" s="622"/>
      <c r="K102" s="622"/>
      <c r="L102" s="622"/>
      <c r="M102" s="622"/>
      <c r="N102" s="622"/>
      <c r="O102" s="622"/>
      <c r="P102" s="622"/>
      <c r="Q102" s="622"/>
      <c r="R102" s="622"/>
      <c r="S102" s="622"/>
      <c r="T102" s="622"/>
      <c r="U102" s="622"/>
      <c r="V102" s="622"/>
      <c r="W102" s="622"/>
      <c r="X102" s="622"/>
      <c r="Y102" s="622"/>
      <c r="Z102" s="622"/>
      <c r="AA102" s="622"/>
      <c r="AB102" s="622"/>
      <c r="AC102" s="622"/>
      <c r="AD102" s="622"/>
      <c r="AE102" s="622"/>
      <c r="AF102" s="622"/>
      <c r="AG102" s="622"/>
      <c r="AH102" s="622"/>
      <c r="AI102" s="622"/>
      <c r="AJ102" s="623"/>
      <c r="AK102" s="393"/>
      <c r="AL102" s="393"/>
      <c r="AM102" s="393"/>
      <c r="AN102" s="328"/>
    </row>
    <row r="103" spans="1:49" s="75" customFormat="1" ht="15" customHeight="1" thickBot="1">
      <c r="A103" s="624"/>
      <c r="B103" s="625"/>
      <c r="C103" s="625"/>
      <c r="D103" s="626"/>
      <c r="E103" s="336"/>
      <c r="F103" s="627" t="s">
        <v>240</v>
      </c>
      <c r="G103" s="627"/>
      <c r="H103" s="627"/>
      <c r="I103" s="627"/>
      <c r="J103" s="627"/>
      <c r="K103" s="627"/>
      <c r="L103" s="627"/>
      <c r="M103" s="627"/>
      <c r="N103" s="627"/>
      <c r="O103" s="627"/>
      <c r="P103" s="627"/>
      <c r="Q103" s="627"/>
      <c r="R103" s="627"/>
      <c r="S103" s="627"/>
      <c r="T103" s="627"/>
      <c r="U103" s="627"/>
      <c r="V103" s="627"/>
      <c r="W103" s="627"/>
      <c r="X103" s="627"/>
      <c r="Y103" s="627"/>
      <c r="Z103" s="627"/>
      <c r="AA103" s="627"/>
      <c r="AB103" s="627"/>
      <c r="AC103" s="627"/>
      <c r="AD103" s="627"/>
      <c r="AE103" s="627"/>
      <c r="AF103" s="627"/>
      <c r="AG103" s="627"/>
      <c r="AH103" s="627"/>
      <c r="AI103" s="627"/>
      <c r="AJ103" s="628"/>
      <c r="AK103" s="393"/>
      <c r="AL103" s="393"/>
      <c r="AM103" s="393"/>
      <c r="AN103" s="28"/>
    </row>
    <row r="104" spans="1:49" s="75" customFormat="1" ht="30" customHeight="1" thickBot="1">
      <c r="A104" s="606" t="s">
        <v>251</v>
      </c>
      <c r="B104" s="607"/>
      <c r="C104" s="607"/>
      <c r="D104" s="607"/>
      <c r="E104" s="607"/>
      <c r="F104" s="607"/>
      <c r="G104" s="607"/>
      <c r="H104" s="607"/>
      <c r="I104" s="607"/>
      <c r="J104" s="607"/>
      <c r="K104" s="607"/>
      <c r="L104" s="607"/>
      <c r="M104" s="607"/>
      <c r="N104" s="608"/>
      <c r="O104" s="609"/>
      <c r="P104" s="609"/>
      <c r="Q104" s="610" t="s">
        <v>241</v>
      </c>
      <c r="R104" s="610"/>
      <c r="S104" s="629"/>
      <c r="T104" s="630"/>
      <c r="U104" s="630"/>
      <c r="V104" s="630"/>
      <c r="W104" s="630"/>
      <c r="X104" s="630"/>
      <c r="Y104" s="630"/>
      <c r="Z104" s="630"/>
      <c r="AA104" s="630"/>
      <c r="AB104" s="630"/>
      <c r="AC104" s="630"/>
      <c r="AD104" s="630"/>
      <c r="AE104" s="630"/>
      <c r="AF104" s="630"/>
      <c r="AG104" s="630"/>
      <c r="AH104" s="630"/>
      <c r="AI104" s="630"/>
      <c r="AJ104" s="631"/>
      <c r="AK104" s="393"/>
      <c r="AL104" s="393"/>
      <c r="AM104" s="393"/>
      <c r="AN104" s="28"/>
    </row>
    <row r="105" spans="1:49" s="75" customFormat="1" ht="9.9499999999999993" customHeight="1">
      <c r="A105" s="337"/>
      <c r="B105" s="337"/>
      <c r="C105" s="337"/>
      <c r="D105" s="337"/>
      <c r="E105" s="337"/>
      <c r="F105" s="337"/>
      <c r="G105" s="337"/>
      <c r="H105" s="337"/>
      <c r="I105" s="337"/>
      <c r="J105" s="337"/>
      <c r="K105" s="337"/>
      <c r="L105" s="337"/>
      <c r="M105" s="337"/>
      <c r="N105" s="337"/>
      <c r="O105" s="338"/>
      <c r="P105" s="338"/>
      <c r="Q105" s="339"/>
      <c r="R105" s="339"/>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3" t="s">
        <v>24</v>
      </c>
      <c r="B106" s="689" t="s">
        <v>28</v>
      </c>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689"/>
      <c r="AK106" s="391"/>
      <c r="AL106" s="391"/>
      <c r="AM106" s="391"/>
      <c r="AW106" s="80"/>
    </row>
    <row r="107" spans="1:49" ht="22.5" customHeight="1">
      <c r="A107" s="173" t="s">
        <v>24</v>
      </c>
      <c r="B107" s="690" t="s">
        <v>195</v>
      </c>
      <c r="C107" s="690"/>
      <c r="D107" s="690"/>
      <c r="E107" s="690"/>
      <c r="F107" s="690"/>
      <c r="G107" s="690"/>
      <c r="H107" s="690"/>
      <c r="I107" s="690"/>
      <c r="J107" s="690"/>
      <c r="K107" s="690"/>
      <c r="L107" s="690"/>
      <c r="M107" s="690"/>
      <c r="N107" s="690"/>
      <c r="O107" s="690"/>
      <c r="P107" s="690"/>
      <c r="Q107" s="690"/>
      <c r="R107" s="690"/>
      <c r="S107" s="690"/>
      <c r="T107" s="690"/>
      <c r="U107" s="690"/>
      <c r="V107" s="690"/>
      <c r="W107" s="690"/>
      <c r="X107" s="690"/>
      <c r="Y107" s="690"/>
      <c r="Z107" s="690"/>
      <c r="AA107" s="690"/>
      <c r="AB107" s="690"/>
      <c r="AC107" s="690"/>
      <c r="AD107" s="690"/>
      <c r="AE107" s="690"/>
      <c r="AF107" s="690"/>
      <c r="AG107" s="690"/>
      <c r="AH107" s="690"/>
      <c r="AI107" s="690"/>
      <c r="AJ107" s="690"/>
      <c r="AK107" s="392"/>
      <c r="AL107" s="392"/>
      <c r="AM107" s="392"/>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680" t="s">
        <v>108</v>
      </c>
      <c r="C110" s="680"/>
      <c r="D110" s="680"/>
      <c r="E110" s="680"/>
      <c r="F110" s="680"/>
      <c r="G110" s="680"/>
      <c r="H110" s="680"/>
      <c r="I110" s="680"/>
      <c r="J110" s="680"/>
      <c r="K110" s="680"/>
      <c r="L110" s="680"/>
      <c r="M110" s="680"/>
      <c r="N110" s="680"/>
      <c r="O110" s="680"/>
      <c r="P110" s="680"/>
      <c r="Q110" s="680"/>
      <c r="R110" s="680"/>
      <c r="S110" s="680"/>
      <c r="T110" s="680"/>
      <c r="U110" s="680"/>
      <c r="V110" s="680"/>
      <c r="W110" s="680"/>
      <c r="X110" s="680"/>
      <c r="Y110" s="680"/>
      <c r="Z110" s="680"/>
      <c r="AA110" s="680"/>
      <c r="AB110" s="680"/>
      <c r="AC110" s="680"/>
      <c r="AD110" s="680"/>
      <c r="AE110" s="680"/>
      <c r="AF110" s="680"/>
      <c r="AG110" s="680"/>
      <c r="AH110" s="680"/>
      <c r="AI110" s="680"/>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678"/>
      <c r="F112" s="679"/>
      <c r="G112" s="185" t="s">
        <v>2</v>
      </c>
      <c r="H112" s="678"/>
      <c r="I112" s="679"/>
      <c r="J112" s="185" t="s">
        <v>3</v>
      </c>
      <c r="K112" s="678"/>
      <c r="L112" s="679"/>
      <c r="M112" s="185" t="s">
        <v>6</v>
      </c>
      <c r="N112" s="186"/>
      <c r="O112" s="186"/>
      <c r="P112" s="186"/>
      <c r="Q112" s="187"/>
      <c r="R112" s="669" t="s">
        <v>14</v>
      </c>
      <c r="S112" s="669"/>
      <c r="T112" s="669"/>
      <c r="U112" s="669"/>
      <c r="V112" s="669"/>
      <c r="W112" s="671" t="str">
        <f>IF(基本情報入力シート!M16="","",基本情報入力シート!M16)</f>
        <v/>
      </c>
      <c r="X112" s="671"/>
      <c r="Y112" s="671"/>
      <c r="Z112" s="671"/>
      <c r="AA112" s="671"/>
      <c r="AB112" s="671"/>
      <c r="AC112" s="671"/>
      <c r="AD112" s="671"/>
      <c r="AE112" s="671"/>
      <c r="AF112" s="671"/>
      <c r="AG112" s="671"/>
      <c r="AH112" s="671"/>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669" t="s">
        <v>15</v>
      </c>
      <c r="S113" s="669"/>
      <c r="T113" s="669"/>
      <c r="U113" s="669"/>
      <c r="V113" s="669"/>
      <c r="W113" s="670" t="str">
        <f>IF(基本情報入力シート!M21="","",基本情報入力シート!M21)</f>
        <v/>
      </c>
      <c r="X113" s="671"/>
      <c r="Y113" s="671"/>
      <c r="Z113" s="671"/>
      <c r="AA113" s="671"/>
      <c r="AB113" s="671"/>
      <c r="AC113" s="671"/>
      <c r="AD113" s="671"/>
      <c r="AE113" s="671"/>
      <c r="AF113" s="671"/>
      <c r="AG113" s="671"/>
      <c r="AH113" s="671"/>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323850</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361950</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361950</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3</xdr:col>
                    <xdr:colOff>209550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3</xdr:col>
                    <xdr:colOff>209550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6" t="s">
        <v>133</v>
      </c>
    </row>
    <row r="4" spans="1:1" ht="16.5" customHeight="1">
      <c r="A4" s="315" t="s">
        <v>113</v>
      </c>
    </row>
    <row r="5" spans="1:1" ht="16.5" customHeight="1">
      <c r="A5" s="316" t="s">
        <v>114</v>
      </c>
    </row>
    <row r="6" spans="1:1" ht="16.5" customHeight="1">
      <c r="A6" s="315" t="s">
        <v>115</v>
      </c>
    </row>
    <row r="7" spans="1:1" ht="16.5" customHeight="1">
      <c r="A7" s="315" t="s">
        <v>116</v>
      </c>
    </row>
    <row r="8" spans="1:1" ht="16.5" customHeight="1">
      <c r="A8" s="315" t="s">
        <v>119</v>
      </c>
    </row>
    <row r="9" spans="1:1" ht="16.5" customHeight="1">
      <c r="A9" s="315" t="s">
        <v>118</v>
      </c>
    </row>
    <row r="10" spans="1:1" ht="16.5" customHeight="1">
      <c r="A10" s="315" t="s">
        <v>120</v>
      </c>
    </row>
    <row r="11" spans="1:1" ht="16.5" customHeight="1">
      <c r="A11" s="315" t="s">
        <v>186</v>
      </c>
    </row>
    <row r="12" spans="1:1" ht="16.5" customHeight="1">
      <c r="A12" s="315" t="s">
        <v>117</v>
      </c>
    </row>
    <row r="13" spans="1:1" ht="16.5" customHeight="1">
      <c r="A13" s="315" t="s">
        <v>121</v>
      </c>
    </row>
    <row r="14" spans="1:1" ht="16.5" customHeight="1">
      <c r="A14" s="315" t="s">
        <v>122</v>
      </c>
    </row>
    <row r="15" spans="1:1" ht="16.5" customHeight="1">
      <c r="A15" s="316" t="s">
        <v>123</v>
      </c>
    </row>
    <row r="16" spans="1:1" ht="16.5" customHeight="1">
      <c r="A16" s="315" t="s">
        <v>124</v>
      </c>
    </row>
    <row r="17" spans="1:1" ht="16.5" customHeight="1">
      <c r="A17" s="315" t="s">
        <v>125</v>
      </c>
    </row>
    <row r="18" spans="1:1" ht="16.5" customHeight="1">
      <c r="A18" s="316" t="s">
        <v>187</v>
      </c>
    </row>
    <row r="19" spans="1:1" ht="16.5" customHeight="1">
      <c r="A19" s="315" t="s">
        <v>188</v>
      </c>
    </row>
    <row r="20" spans="1:1" ht="16.5" customHeight="1">
      <c r="A20" s="316" t="s">
        <v>189</v>
      </c>
    </row>
    <row r="21" spans="1:1" ht="16.5" customHeight="1">
      <c r="A21" s="315" t="s">
        <v>126</v>
      </c>
    </row>
    <row r="22" spans="1:1" ht="16.5" customHeight="1">
      <c r="A22" s="316" t="s">
        <v>127</v>
      </c>
    </row>
    <row r="23" spans="1:1" ht="16.5" customHeight="1">
      <c r="A23" s="315" t="s">
        <v>128</v>
      </c>
    </row>
    <row r="24" spans="1:1" ht="16.5" customHeight="1">
      <c r="A24" s="315" t="s">
        <v>129</v>
      </c>
    </row>
    <row r="25" spans="1:1" ht="16.5" customHeight="1">
      <c r="A25" s="315" t="s">
        <v>130</v>
      </c>
    </row>
    <row r="26" spans="1:1" ht="16.5" customHeight="1">
      <c r="A26" s="315" t="s">
        <v>131</v>
      </c>
    </row>
    <row r="27" spans="1:1" ht="16.5" customHeight="1">
      <c r="A27" s="315" t="s">
        <v>132</v>
      </c>
    </row>
    <row r="28" spans="1:1" ht="16.5" customHeight="1">
      <c r="A28" s="326" t="s">
        <v>204</v>
      </c>
    </row>
    <row r="29" spans="1:1" ht="16.5" customHeight="1">
      <c r="A29" s="326" t="s">
        <v>205</v>
      </c>
    </row>
    <row r="30" spans="1:1" ht="16.5" customHeight="1">
      <c r="A30" s="326" t="s">
        <v>206</v>
      </c>
    </row>
    <row r="31" spans="1:1" ht="16.5" customHeight="1">
      <c r="A31" s="326" t="s">
        <v>207</v>
      </c>
    </row>
    <row r="32" spans="1:1" ht="16.5" customHeight="1">
      <c r="A32" s="326" t="s">
        <v>208</v>
      </c>
    </row>
    <row r="33" spans="1:1" ht="16.5" customHeight="1">
      <c r="A33" s="326"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別紙様式3-2</vt:lpstr>
      <vt:lpstr>別紙様式3-1</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2022-06-23T08:35:29Z</dcterms:modified>
</cp:coreProperties>
</file>