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5" yWindow="45" windowWidth="7020" windowHeight="8535" activeTab="0"/>
  </bookViews>
  <sheets>
    <sheet name="1～6" sheetId="1" r:id="rId1"/>
    <sheet name="7.8" sheetId="2" r:id="rId2"/>
    <sheet name="9.10" sheetId="3" r:id="rId3"/>
    <sheet name="11.12" sheetId="4" r:id="rId4"/>
    <sheet name="13" sheetId="5" r:id="rId5"/>
  </sheets>
  <definedNames>
    <definedName name="_xlnm.Print_Area" localSheetId="0">'1～6'!$B$1:$Y$46</definedName>
    <definedName name="_xlnm.Print_Area" localSheetId="3">'11.12'!$A$1:$BR$34</definedName>
    <definedName name="_xlnm.Print_Area" localSheetId="4">'13'!$B$1:$AH$29</definedName>
    <definedName name="_xlnm.Print_Area" localSheetId="1">'7.8'!$B$3:$L$35</definedName>
    <definedName name="_xlnm.Print_Area" localSheetId="2">'9.10'!$A$1:$BR$37</definedName>
  </definedNames>
  <calcPr fullCalcOnLoad="1"/>
</workbook>
</file>

<file path=xl/sharedStrings.xml><?xml version="1.0" encoding="utf-8"?>
<sst xmlns="http://schemas.openxmlformats.org/spreadsheetml/2006/main" count="388" uniqueCount="204">
  <si>
    <t>総　　　　数</t>
  </si>
  <si>
    <t>自給的農家</t>
  </si>
  <si>
    <t>販　　　売　　　農　　　家</t>
  </si>
  <si>
    <t>４．農業従事者数（日数別）の推移</t>
  </si>
  <si>
    <t xml:space="preserve">   （単位:戸）</t>
  </si>
  <si>
    <t xml:space="preserve">   （単位:人）</t>
  </si>
  <si>
    <t>年  次</t>
  </si>
  <si>
    <t>総  数</t>
  </si>
  <si>
    <t>年    次</t>
  </si>
  <si>
    <t>総    数</t>
  </si>
  <si>
    <t>男</t>
  </si>
  <si>
    <t>女</t>
  </si>
  <si>
    <t>計</t>
  </si>
  <si>
    <t>29日以下</t>
  </si>
  <si>
    <t>30～59日</t>
  </si>
  <si>
    <r>
      <t>60～</t>
    </r>
    <r>
      <rPr>
        <sz val="10"/>
        <rFont val="ＭＳ Ｐ明朝"/>
        <family val="1"/>
      </rPr>
      <t>149日</t>
    </r>
  </si>
  <si>
    <t>29日    以下</t>
  </si>
  <si>
    <t xml:space="preserve">   （単位:戸･人）</t>
  </si>
  <si>
    <t>農       家       数</t>
  </si>
  <si>
    <t>農   家   人   口</t>
  </si>
  <si>
    <t>専  業</t>
  </si>
  <si>
    <t>第一種兼業</t>
  </si>
  <si>
    <t>第二種兼業</t>
  </si>
  <si>
    <t>農家人口  総数</t>
  </si>
  <si>
    <t>野    菜</t>
  </si>
  <si>
    <t>果    樹</t>
  </si>
  <si>
    <t>花き類</t>
  </si>
  <si>
    <t>総 数</t>
  </si>
  <si>
    <t>農業のみ</t>
  </si>
  <si>
    <t>主に農業</t>
  </si>
  <si>
    <t>兼業が主</t>
  </si>
  <si>
    <t>兼業のみ</t>
  </si>
  <si>
    <t>その他</t>
  </si>
  <si>
    <t>農家数</t>
  </si>
  <si>
    <t>面    積</t>
  </si>
  <si>
    <t xml:space="preserve">   （単位:戸・頭・羽）</t>
  </si>
  <si>
    <t>年   次</t>
  </si>
  <si>
    <t>乳用牛</t>
  </si>
  <si>
    <t>肉用牛</t>
  </si>
  <si>
    <t>豚</t>
  </si>
  <si>
    <t>にわとり</t>
  </si>
  <si>
    <t>ブロイラー</t>
  </si>
  <si>
    <t>飼育           農家</t>
  </si>
  <si>
    <t>頭  数</t>
  </si>
  <si>
    <t>飼育          農家</t>
  </si>
  <si>
    <t>飼育            農家</t>
  </si>
  <si>
    <t>飼育         農家</t>
  </si>
  <si>
    <t>羽  数</t>
  </si>
  <si>
    <t>飼育      農家</t>
  </si>
  <si>
    <t xml:space="preserve">   （単位:戸・ａ）</t>
  </si>
  <si>
    <t>耕      地      面      積</t>
  </si>
  <si>
    <t>農家１戸当た           りの耕地面積</t>
  </si>
  <si>
    <t>田</t>
  </si>
  <si>
    <t>畑</t>
  </si>
  <si>
    <t>樹園地</t>
  </si>
  <si>
    <t>（各年2月1日現在）</t>
  </si>
  <si>
    <t>―</t>
  </si>
  <si>
    <t>１．経営耕地規模別農家数の推移</t>
  </si>
  <si>
    <t>平成12年</t>
  </si>
  <si>
    <t>１）平成12年以降については販売農家のみの数値である。</t>
  </si>
  <si>
    <t>資料:「大阪の農業」「世界農林業センサス」「農業センサス」</t>
  </si>
  <si>
    <t>２．専業･兼業別農家数と農家人口の推移</t>
  </si>
  <si>
    <t>２）平成12年以降については販売農家の数値である。</t>
  </si>
  <si>
    <t>X</t>
  </si>
  <si>
    <t>－</t>
  </si>
  <si>
    <t>１）施設園芸とは、人が通常の姿勢で施設内において作業できるもので、ビニールハウス、温室、</t>
  </si>
  <si>
    <t xml:space="preserve">    ガラス室等をいいトンネル栽培などはこれに該当しない。</t>
  </si>
  <si>
    <t>３）平成12年以降については販売農家のみの数値である。</t>
  </si>
  <si>
    <t>総　数</t>
  </si>
  <si>
    <t>３．就業状態別世帯員の推移</t>
  </si>
  <si>
    <t>自営農業
が主</t>
  </si>
  <si>
    <t>勤務が主</t>
  </si>
  <si>
    <t>農業以外の
自営業が主</t>
  </si>
  <si>
    <t>主に家事・育児
学生、その他</t>
  </si>
  <si>
    <t>主に仕事</t>
  </si>
  <si>
    <t>農家人口  総　　数</t>
  </si>
  <si>
    <t>就業状態別世帯員（15歳以上）</t>
  </si>
  <si>
    <t>１）「就業状態別世帯員」は、平成７年以前は16歳以上の世帯員である。</t>
  </si>
  <si>
    <t>資料：枚方市農業委員会事務局</t>
  </si>
  <si>
    <t>２）農地法第４条申請とは、市街化区域以外の自己所有地を潰廃する。</t>
  </si>
  <si>
    <t>３）農地法第４条届出とは、市街化区域の自己所有地を潰廃する。</t>
  </si>
  <si>
    <t>４）農地法第５条申請とは、市街化区域以外の農地を権利設定又は移転し潰廃する。</t>
  </si>
  <si>
    <t>５）農地法第５条届出とは、市街化区域の農地を権利設定又は移転し潰廃する。</t>
  </si>
  <si>
    <t>資料:大阪府総務部統計課「大阪府統計年鑑」</t>
  </si>
  <si>
    <t>１）平成17年は露地栽培の農家数</t>
  </si>
  <si>
    <t>資料:大阪府総務部統計課｢大阪府統計年鑑｣</t>
  </si>
  <si>
    <t>ばれい
しょ</t>
  </si>
  <si>
    <t xml:space="preserve">   （単位:戸）</t>
  </si>
  <si>
    <t>…</t>
  </si>
  <si>
    <t>５．兼業従事者数の推移</t>
  </si>
  <si>
    <t>男（15歳以上）</t>
  </si>
  <si>
    <t>女（15歳以上）</t>
  </si>
  <si>
    <t>合  計</t>
  </si>
  <si>
    <t>雇われ兼業</t>
  </si>
  <si>
    <t>自営兼業</t>
  </si>
  <si>
    <t>１）男女とも「15歳以上」とあるのは、平成7年以前は「16歳以上｣である。</t>
  </si>
  <si>
    <t>２）平成12年以降については販売農家の数値である。</t>
  </si>
  <si>
    <t>６．施設園芸</t>
  </si>
  <si>
    <t>７．家 畜</t>
  </si>
  <si>
    <t>８．経営耕地面積の推移</t>
  </si>
  <si>
    <t>年次</t>
  </si>
  <si>
    <t>（単位：戸・ha）</t>
  </si>
  <si>
    <t>９．耕作放棄地のある農家（世帯）数と面積の推移</t>
  </si>
  <si>
    <t>１０．主な果樹栽培経営体数</t>
  </si>
  <si>
    <t>１１．主な農作物作付経営体数</t>
  </si>
  <si>
    <r>
      <t>150日</t>
    </r>
    <r>
      <rPr>
        <sz val="11"/>
        <rFont val="ＭＳ Ｐ明朝"/>
        <family val="1"/>
      </rPr>
      <t xml:space="preserve">   以上</t>
    </r>
  </si>
  <si>
    <r>
      <t>15歳未満の</t>
    </r>
    <r>
      <rPr>
        <sz val="11"/>
        <rFont val="ＭＳ Ｐ明朝"/>
        <family val="1"/>
      </rPr>
      <t>世帯員</t>
    </r>
  </si>
  <si>
    <r>
      <t>15歳未満の</t>
    </r>
    <r>
      <rPr>
        <sz val="11"/>
        <rFont val="ＭＳ Ｐ明朝"/>
        <family val="1"/>
      </rPr>
      <t>世 帯 員</t>
    </r>
  </si>
  <si>
    <r>
      <t>２）「15歳未満の</t>
    </r>
    <r>
      <rPr>
        <sz val="11"/>
        <rFont val="ＭＳ Ｐ明朝"/>
        <family val="1"/>
      </rPr>
      <t>世帯員」とあるのは、平成７年以前は「16歳未満の世帯員」である。</t>
    </r>
  </si>
  <si>
    <t>年    次</t>
  </si>
  <si>
    <t>１２．水稲収穫量</t>
  </si>
  <si>
    <t>年   次</t>
  </si>
  <si>
    <t>水稲</t>
  </si>
  <si>
    <t>かんしょ</t>
  </si>
  <si>
    <t>だいこん</t>
  </si>
  <si>
    <t>２）平成7年以前は、収穫農家数を調査したもの。</t>
  </si>
  <si>
    <t>まめ類</t>
  </si>
  <si>
    <t>ねぎ</t>
  </si>
  <si>
    <t>トマト</t>
  </si>
  <si>
    <t>きゅうり</t>
  </si>
  <si>
    <t>なす</t>
  </si>
  <si>
    <t>はくさい</t>
  </si>
  <si>
    <t>キャベツ</t>
  </si>
  <si>
    <t>にんじん</t>
  </si>
  <si>
    <t>いちご</t>
  </si>
  <si>
    <t>さといも</t>
  </si>
  <si>
    <t>レタス</t>
  </si>
  <si>
    <t>世　帯　数</t>
  </si>
  <si>
    <t>面　　　積</t>
  </si>
  <si>
    <t>年次</t>
  </si>
  <si>
    <t>総数</t>
  </si>
  <si>
    <t>土地
持ち
非農家</t>
  </si>
  <si>
    <t>販売
農家</t>
  </si>
  <si>
    <t>自給的
農家</t>
  </si>
  <si>
    <t>ぶどう</t>
  </si>
  <si>
    <t>くり</t>
  </si>
  <si>
    <t>かき</t>
  </si>
  <si>
    <t>いちじく</t>
  </si>
  <si>
    <t>１）平成17年以前は販売農家（経営耕地面積30a以上又は農作物販売金額50万円以上の農家）、</t>
  </si>
  <si>
    <t>その他
の果樹</t>
  </si>
  <si>
    <t>収  穫  量</t>
  </si>
  <si>
    <t>１３．農地法第３条･第４条及び第５条の推移</t>
  </si>
  <si>
    <t>農家総数</t>
  </si>
  <si>
    <t>温州みかん</t>
  </si>
  <si>
    <t>29a以下</t>
  </si>
  <si>
    <r>
      <t>30～49</t>
    </r>
    <r>
      <rPr>
        <sz val="11"/>
        <rFont val="ＭＳ Ｐ明朝"/>
        <family val="1"/>
      </rPr>
      <t>a</t>
    </r>
  </si>
  <si>
    <r>
      <t>100</t>
    </r>
    <r>
      <rPr>
        <sz val="11"/>
        <rFont val="ＭＳ Ｐ明朝"/>
        <family val="1"/>
      </rPr>
      <t>a以上</t>
    </r>
  </si>
  <si>
    <r>
      <t>29</t>
    </r>
    <r>
      <rPr>
        <sz val="11"/>
        <rFont val="ＭＳ Ｐ明朝"/>
        <family val="1"/>
      </rPr>
      <t>a以下</t>
    </r>
  </si>
  <si>
    <r>
      <t>50～99</t>
    </r>
    <r>
      <rPr>
        <sz val="11"/>
        <rFont val="ＭＳ Ｐ明朝"/>
        <family val="1"/>
      </rPr>
      <t>a</t>
    </r>
  </si>
  <si>
    <t>１）自給的農家とは経営耕地面積が30a未満で、かつ、過去1年間の農作物販売金額が50万未満の農家である。</t>
  </si>
  <si>
    <t>２）販売農家とは経営耕地面積が30a以上又は過去1年間の農作物販売金額が50万以上の農家である。</t>
  </si>
  <si>
    <t>50～99a</t>
  </si>
  <si>
    <t>資料：農林水産省ホームページ</t>
  </si>
  <si>
    <t xml:space="preserve">  平成 7年</t>
  </si>
  <si>
    <t>平成7年</t>
  </si>
  <si>
    <t>X</t>
  </si>
  <si>
    <t>平成7年</t>
  </si>
  <si>
    <r>
      <t>平成</t>
    </r>
    <r>
      <rPr>
        <sz val="11"/>
        <rFont val="ＭＳ Ｐ明朝"/>
        <family val="1"/>
      </rPr>
      <t>7</t>
    </r>
    <r>
      <rPr>
        <sz val="11"/>
        <rFont val="ＭＳ Ｐ明朝"/>
        <family val="1"/>
      </rPr>
      <t>年</t>
    </r>
  </si>
  <si>
    <t>平成17年</t>
  </si>
  <si>
    <t>資料:「大阪の農業」「世界農林業センサス」「農業センサス」</t>
  </si>
  <si>
    <t>資料:「大阪の農業」「世界農林業センサス」「農業センサス」「2015年農林業センサス」</t>
  </si>
  <si>
    <t>１）平成12年以降については販売農家のみの数値である。</t>
  </si>
  <si>
    <r>
      <t>資料:「大阪の農業」「世界農林業センサス」「農業センサス」「</t>
    </r>
    <r>
      <rPr>
        <sz val="11"/>
        <rFont val="ＭＳ Ｐ明朝"/>
        <family val="1"/>
      </rPr>
      <t>2015年農林業センサス（確報）</t>
    </r>
    <r>
      <rPr>
        <sz val="11"/>
        <rFont val="ＭＳ Ｐ明朝"/>
        <family val="1"/>
      </rPr>
      <t>」</t>
    </r>
  </si>
  <si>
    <r>
      <t>１）平成17年</t>
    </r>
    <r>
      <rPr>
        <sz val="11"/>
        <rFont val="ＭＳ Ｐ明朝"/>
        <family val="1"/>
      </rPr>
      <t>以降は販売農家のみの数値である。</t>
    </r>
  </si>
  <si>
    <t>　　　 「2015年農林業センサス（確報）」 総務部総務管理課</t>
  </si>
  <si>
    <r>
      <t>２）平成27年は農業経営体の数値である。</t>
    </r>
  </si>
  <si>
    <t>…</t>
  </si>
  <si>
    <t>２）平成27年については家畜等を販売目的で飼養している経営体数と飼養頭羽数である。</t>
  </si>
  <si>
    <t>資料：「世界農林業センサス」「農林業センサス」「2015年農林業センサス」</t>
  </si>
  <si>
    <t>平成7年</t>
  </si>
  <si>
    <t>　　平成22年以降は農業経営体の集計。</t>
  </si>
  <si>
    <t>４）平成２７年以降は農業経営体の集計</t>
  </si>
  <si>
    <t>平成7年</t>
  </si>
  <si>
    <t>３）平成22年,27年は当該調査はしていない。</t>
  </si>
  <si>
    <t>平成25年</t>
  </si>
  <si>
    <t>29年4月</t>
  </si>
  <si>
    <t>平成7年</t>
  </si>
  <si>
    <t>たまねぎ</t>
  </si>
  <si>
    <t>ほうれん
草</t>
  </si>
  <si>
    <t>花き類・
花木</t>
  </si>
  <si>
    <t>平成7年</t>
  </si>
  <si>
    <t>３）平成2年以降は、自給的農家（経営耕地面積0.3ha未満かつ農産物販売金額50万円未満の農家）は集</t>
  </si>
  <si>
    <t>　　計対象外。</t>
  </si>
  <si>
    <t xml:space="preserve">   (単位:  ｔ )</t>
  </si>
  <si>
    <t>平成25年</t>
  </si>
  <si>
    <t>（１）申請及び届出件数</t>
  </si>
  <si>
    <t>（２）用途別転用面積</t>
  </si>
  <si>
    <t xml:space="preserve">   (単位:件･㎡)</t>
  </si>
  <si>
    <t xml:space="preserve">   (単位:件･㎡）</t>
  </si>
  <si>
    <t>年度･月</t>
  </si>
  <si>
    <t>３条申請</t>
  </si>
  <si>
    <t>４条申請</t>
  </si>
  <si>
    <t>４条届出</t>
  </si>
  <si>
    <t>５条申請</t>
  </si>
  <si>
    <t>５条届出</t>
  </si>
  <si>
    <t>住    宅</t>
  </si>
  <si>
    <t>公共施設</t>
  </si>
  <si>
    <t>工    場</t>
  </si>
  <si>
    <t>そ の 他</t>
  </si>
  <si>
    <t>件数</t>
  </si>
  <si>
    <t>面積</t>
  </si>
  <si>
    <t>29年4月</t>
  </si>
  <si>
    <t>30年1月</t>
  </si>
  <si>
    <t>１）農地法第３条とは、農地のまま権利設定又は移転する。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</si>
</sst>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_);[Red]\(0.00\)"/>
    <numFmt numFmtId="179" formatCode="#,##0.0;[Red]\-#,##0.0"/>
    <numFmt numFmtId="180" formatCode="0.00_ "/>
    <numFmt numFmtId="181" formatCode="0.0_ "/>
    <numFmt numFmtId="182" formatCode="#,##0_ "/>
    <numFmt numFmtId="183" formatCode="0.0_);[Red]\(0.0\)"/>
    <numFmt numFmtId="184" formatCode="#,##0_);[Red]\(#,##0\)"/>
    <numFmt numFmtId="185" formatCode="#,##0.0_ "/>
    <numFmt numFmtId="186" formatCode="0.000_ "/>
    <numFmt numFmtId="187" formatCode="#,##0.00_);[Red]\(#,##0.00\)"/>
    <numFmt numFmtId="188" formatCode="#,##0.00_ "/>
    <numFmt numFmtId="189" formatCode="#,##0.000;[Red]\-#,##0.000"/>
    <numFmt numFmtId="190" formatCode="#,##0.0000;[Red]\-#,##0.0000"/>
    <numFmt numFmtId="191" formatCode="&quot;¥&quot;#,##0_);[Red]\(&quot;¥&quot;#,##0\)"/>
  </numFmts>
  <fonts count="48">
    <font>
      <sz val="11"/>
      <name val="ＭＳ Ｐ明朝"/>
      <family val="1"/>
    </font>
    <font>
      <sz val="6"/>
      <name val="ＭＳ Ｐ明朝"/>
      <family val="1"/>
    </font>
    <font>
      <b/>
      <sz val="16"/>
      <name val="ＭＳ Ｐ明朝"/>
      <family val="1"/>
    </font>
    <font>
      <b/>
      <sz val="11"/>
      <name val="ＭＳ Ｐゴシック"/>
      <family val="3"/>
    </font>
    <font>
      <sz val="10"/>
      <name val="ＭＳ Ｐ明朝"/>
      <family val="1"/>
    </font>
    <font>
      <b/>
      <sz val="12"/>
      <name val="ＭＳ Ｐゴシック"/>
      <family val="3"/>
    </font>
    <font>
      <sz val="6"/>
      <name val="ＭＳ Ｐゴシック"/>
      <family val="3"/>
    </font>
    <font>
      <sz val="11"/>
      <name val="ＭＳ Ｐゴシック"/>
      <family val="3"/>
    </font>
    <font>
      <b/>
      <sz val="1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hair"/>
      <right>
        <color indexed="63"/>
      </right>
      <top style="medium"/>
      <bottom style="thin"/>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lignment vertical="center"/>
      <protection/>
    </xf>
    <xf numFmtId="0" fontId="47" fillId="32" borderId="0" applyNumberFormat="0" applyBorder="0" applyAlignment="0" applyProtection="0"/>
  </cellStyleXfs>
  <cellXfs count="249">
    <xf numFmtId="0" fontId="0" fillId="0" borderId="0" xfId="0" applyAlignment="1">
      <alignment/>
    </xf>
    <xf numFmtId="0" fontId="2" fillId="0" borderId="0" xfId="0" applyFont="1" applyAlignment="1">
      <alignment/>
    </xf>
    <xf numFmtId="38" fontId="3" fillId="0" borderId="0" xfId="48" applyFont="1" applyBorder="1" applyAlignment="1">
      <alignment/>
    </xf>
    <xf numFmtId="0" fontId="4" fillId="0" borderId="0" xfId="0" applyFont="1" applyFill="1" applyBorder="1" applyAlignment="1">
      <alignment horizontal="left"/>
    </xf>
    <xf numFmtId="0" fontId="4" fillId="0" borderId="0" xfId="0" applyFont="1" applyAlignment="1">
      <alignment/>
    </xf>
    <xf numFmtId="38" fontId="0" fillId="0" borderId="0" xfId="48" applyFont="1" applyAlignment="1">
      <alignment horizontal="right"/>
    </xf>
    <xf numFmtId="0" fontId="0" fillId="0" borderId="0" xfId="0" applyFont="1" applyAlignment="1">
      <alignment/>
    </xf>
    <xf numFmtId="38" fontId="3" fillId="0" borderId="0" xfId="48" applyFont="1" applyBorder="1" applyAlignment="1">
      <alignment horizontal="center"/>
    </xf>
    <xf numFmtId="0" fontId="0" fillId="0" borderId="0" xfId="0" applyFont="1" applyFill="1" applyAlignment="1">
      <alignment/>
    </xf>
    <xf numFmtId="38" fontId="0" fillId="0" borderId="0" xfId="48" applyFont="1" applyAlignment="1">
      <alignment/>
    </xf>
    <xf numFmtId="0" fontId="0" fillId="0" borderId="0" xfId="0" applyFont="1" applyBorder="1" applyAlignment="1">
      <alignment/>
    </xf>
    <xf numFmtId="38" fontId="0" fillId="0" borderId="0" xfId="48" applyFont="1" applyBorder="1" applyAlignment="1">
      <alignment horizontal="right"/>
    </xf>
    <xf numFmtId="38" fontId="5" fillId="0" borderId="0" xfId="48" applyFont="1" applyFill="1" applyBorder="1" applyAlignment="1">
      <alignment horizontal="right"/>
    </xf>
    <xf numFmtId="38" fontId="0" fillId="0" borderId="0" xfId="48" applyFont="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alignment/>
    </xf>
    <xf numFmtId="0" fontId="0" fillId="0" borderId="0" xfId="0" applyFont="1" applyAlignment="1">
      <alignment/>
    </xf>
    <xf numFmtId="0" fontId="8" fillId="0" borderId="0" xfId="0" applyFont="1" applyBorder="1" applyAlignment="1">
      <alignment horizontal="left" vertical="top"/>
    </xf>
    <xf numFmtId="38" fontId="0" fillId="0" borderId="0" xfId="48" applyFont="1" applyAlignment="1">
      <alignment horizontal="right"/>
    </xf>
    <xf numFmtId="185" fontId="0" fillId="0" borderId="0" xfId="0" applyNumberFormat="1" applyBorder="1" applyAlignment="1">
      <alignment/>
    </xf>
    <xf numFmtId="185" fontId="3" fillId="0" borderId="0" xfId="0" applyNumberFormat="1" applyFont="1" applyBorder="1" applyAlignment="1">
      <alignment/>
    </xf>
    <xf numFmtId="38" fontId="0" fillId="0" borderId="0" xfId="48" applyFont="1" applyBorder="1" applyAlignment="1">
      <alignment/>
    </xf>
    <xf numFmtId="0" fontId="0" fillId="0" borderId="0" xfId="0" applyFont="1" applyFill="1" applyAlignment="1">
      <alignment/>
    </xf>
    <xf numFmtId="0" fontId="0" fillId="0" borderId="0" xfId="0" applyFont="1" applyBorder="1" applyAlignment="1">
      <alignment horizontal="center" vertical="center"/>
    </xf>
    <xf numFmtId="0" fontId="0" fillId="0" borderId="0" xfId="0" applyFont="1" applyFill="1" applyAlignment="1">
      <alignment vertical="center"/>
    </xf>
    <xf numFmtId="0" fontId="0" fillId="0" borderId="0" xfId="0" applyFont="1" applyBorder="1" applyAlignment="1" quotePrefix="1">
      <alignment horizontal="center"/>
    </xf>
    <xf numFmtId="0" fontId="0" fillId="0" borderId="0" xfId="0" applyBorder="1" applyAlignment="1">
      <alignment/>
    </xf>
    <xf numFmtId="0" fontId="0" fillId="0" borderId="0" xfId="0" applyBorder="1" applyAlignment="1">
      <alignment/>
    </xf>
    <xf numFmtId="0" fontId="0" fillId="0" borderId="0" xfId="0" applyBorder="1" applyAlignment="1">
      <alignment vertical="center"/>
    </xf>
    <xf numFmtId="0" fontId="3" fillId="0" borderId="0" xfId="0" applyFont="1" applyBorder="1" applyAlignment="1">
      <alignment/>
    </xf>
    <xf numFmtId="38" fontId="3" fillId="0" borderId="0" xfId="48" applyFont="1" applyBorder="1" applyAlignment="1">
      <alignment/>
    </xf>
    <xf numFmtId="0" fontId="2" fillId="0" borderId="0" xfId="0" applyFont="1" applyFill="1" applyAlignment="1">
      <alignment/>
    </xf>
    <xf numFmtId="0" fontId="3" fillId="0" borderId="0" xfId="0" applyFont="1" applyFill="1" applyAlignment="1">
      <alignment/>
    </xf>
    <xf numFmtId="38" fontId="0" fillId="0" borderId="0" xfId="48" applyFont="1" applyFill="1" applyAlignment="1">
      <alignment horizontal="right"/>
    </xf>
    <xf numFmtId="0" fontId="7" fillId="0" borderId="0" xfId="0" applyFont="1" applyFill="1" applyAlignment="1">
      <alignment/>
    </xf>
    <xf numFmtId="0" fontId="0" fillId="0" borderId="0" xfId="0" applyFill="1" applyAlignment="1">
      <alignment/>
    </xf>
    <xf numFmtId="38" fontId="0" fillId="0" borderId="0" xfId="48" applyFont="1" applyBorder="1" applyAlignment="1">
      <alignment/>
    </xf>
    <xf numFmtId="0" fontId="0" fillId="0" borderId="0" xfId="0" applyFont="1" applyBorder="1" applyAlignment="1">
      <alignment horizontal="center"/>
    </xf>
    <xf numFmtId="38" fontId="7" fillId="0" borderId="0" xfId="48" applyFont="1" applyBorder="1" applyAlignment="1">
      <alignment horizontal="right"/>
    </xf>
    <xf numFmtId="0" fontId="0" fillId="0" borderId="0" xfId="0" applyFill="1" applyBorder="1" applyAlignment="1">
      <alignment/>
    </xf>
    <xf numFmtId="0" fontId="0" fillId="0" borderId="10" xfId="0" applyFont="1" applyBorder="1" applyAlignment="1">
      <alignment/>
    </xf>
    <xf numFmtId="0" fontId="0" fillId="0" borderId="10" xfId="0" applyFont="1" applyBorder="1" applyAlignment="1">
      <alignment horizontal="right"/>
    </xf>
    <xf numFmtId="0" fontId="3" fillId="0" borderId="10" xfId="0" applyFont="1" applyFill="1" applyBorder="1" applyAlignment="1">
      <alignment horizontal="right"/>
    </xf>
    <xf numFmtId="0" fontId="3" fillId="0" borderId="10" xfId="0" applyFont="1" applyFill="1" applyBorder="1" applyAlignment="1">
      <alignment/>
    </xf>
    <xf numFmtId="38" fontId="0" fillId="0" borderId="11" xfId="48" applyFont="1" applyBorder="1" applyAlignment="1">
      <alignment/>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38" fontId="0" fillId="0" borderId="0" xfId="0" applyNumberFormat="1" applyFont="1" applyBorder="1" applyAlignment="1">
      <alignment/>
    </xf>
    <xf numFmtId="38" fontId="3" fillId="0" borderId="10" xfId="0" applyNumberFormat="1" applyFont="1" applyFill="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3" fillId="0" borderId="20" xfId="0" applyFont="1" applyFill="1" applyBorder="1" applyAlignment="1">
      <alignment horizontal="center"/>
    </xf>
    <xf numFmtId="38" fontId="3" fillId="0" borderId="10" xfId="48" applyFont="1" applyFill="1" applyBorder="1" applyAlignment="1">
      <alignment horizontal="right"/>
    </xf>
    <xf numFmtId="0" fontId="0" fillId="0" borderId="18" xfId="0" applyBorder="1" applyAlignment="1" quotePrefix="1">
      <alignment horizontal="center"/>
    </xf>
    <xf numFmtId="0" fontId="0" fillId="0" borderId="19" xfId="0" applyFont="1" applyBorder="1" applyAlignment="1" quotePrefix="1">
      <alignment horizontal="center"/>
    </xf>
    <xf numFmtId="0" fontId="3" fillId="0" borderId="20" xfId="0" applyFont="1" applyFill="1" applyBorder="1" applyAlignment="1">
      <alignment horizontal="center" vertical="center"/>
    </xf>
    <xf numFmtId="0" fontId="0" fillId="0" borderId="21" xfId="0" applyFont="1" applyBorder="1" applyAlignment="1">
      <alignment horizontal="center"/>
    </xf>
    <xf numFmtId="38" fontId="0" fillId="0" borderId="22" xfId="48" applyFont="1" applyBorder="1" applyAlignment="1">
      <alignment/>
    </xf>
    <xf numFmtId="38" fontId="0" fillId="0" borderId="22" xfId="48" applyFont="1" applyBorder="1" applyAlignment="1">
      <alignment horizontal="right"/>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16" xfId="0" applyFont="1" applyBorder="1" applyAlignment="1">
      <alignment horizontal="center" vertical="center" wrapText="1"/>
    </xf>
    <xf numFmtId="38" fontId="5" fillId="0" borderId="10" xfId="48" applyFont="1" applyFill="1" applyBorder="1" applyAlignment="1">
      <alignment horizontal="right"/>
    </xf>
    <xf numFmtId="0" fontId="0" fillId="0" borderId="10" xfId="0" applyFont="1" applyBorder="1" applyAlignment="1">
      <alignment/>
    </xf>
    <xf numFmtId="0" fontId="0" fillId="0" borderId="19" xfId="0" applyBorder="1" applyAlignment="1" quotePrefix="1">
      <alignment horizontal="center"/>
    </xf>
    <xf numFmtId="0" fontId="5" fillId="0" borderId="20" xfId="0" applyFont="1" applyFill="1" applyBorder="1" applyAlignment="1">
      <alignment horizontal="center"/>
    </xf>
    <xf numFmtId="0" fontId="0" fillId="0" borderId="19" xfId="0" applyBorder="1" applyAlignment="1">
      <alignment horizontal="center"/>
    </xf>
    <xf numFmtId="0" fontId="5" fillId="0" borderId="20" xfId="0" applyFont="1" applyFill="1" applyBorder="1" applyAlignment="1" quotePrefix="1">
      <alignment horizontal="center"/>
    </xf>
    <xf numFmtId="0" fontId="0" fillId="0" borderId="10" xfId="0" applyFont="1" applyBorder="1" applyAlignment="1">
      <alignment/>
    </xf>
    <xf numFmtId="0" fontId="0" fillId="0" borderId="10" xfId="0" applyFont="1" applyBorder="1" applyAlignment="1">
      <alignment/>
    </xf>
    <xf numFmtId="0" fontId="0" fillId="0" borderId="10" xfId="0" applyFont="1" applyBorder="1" applyAlignment="1">
      <alignment horizontal="right"/>
    </xf>
    <xf numFmtId="38" fontId="3" fillId="0" borderId="10" xfId="48" applyFont="1" applyFill="1" applyBorder="1" applyAlignment="1">
      <alignment/>
    </xf>
    <xf numFmtId="0" fontId="9" fillId="0" borderId="10" xfId="0" applyFont="1" applyBorder="1" applyAlignment="1">
      <alignment horizontal="left" vertical="center"/>
    </xf>
    <xf numFmtId="0" fontId="0" fillId="0" borderId="10" xfId="0" applyBorder="1" applyAlignment="1">
      <alignment/>
    </xf>
    <xf numFmtId="0" fontId="0" fillId="0" borderId="10" xfId="0" applyBorder="1" applyAlignment="1">
      <alignment/>
    </xf>
    <xf numFmtId="0" fontId="3" fillId="0" borderId="10" xfId="0" applyFont="1" applyBorder="1" applyAlignment="1">
      <alignment/>
    </xf>
    <xf numFmtId="0" fontId="0" fillId="0" borderId="19" xfId="0" applyFont="1" applyBorder="1" applyAlignment="1" quotePrefix="1">
      <alignment horizontal="center"/>
    </xf>
    <xf numFmtId="0" fontId="0" fillId="0" borderId="19" xfId="0" applyFont="1" applyBorder="1" applyAlignment="1">
      <alignment horizontal="center"/>
    </xf>
    <xf numFmtId="0" fontId="0" fillId="0" borderId="16" xfId="0" applyFont="1" applyBorder="1" applyAlignment="1">
      <alignment horizontal="center" vertical="center"/>
    </xf>
    <xf numFmtId="0" fontId="0" fillId="0" borderId="18" xfId="0" applyFont="1" applyFill="1" applyBorder="1" applyAlignment="1">
      <alignment horizontal="center"/>
    </xf>
    <xf numFmtId="0" fontId="0" fillId="0" borderId="19" xfId="0" applyFont="1" applyFill="1" applyBorder="1" applyAlignment="1" quotePrefix="1">
      <alignment horizontal="center"/>
    </xf>
    <xf numFmtId="0" fontId="3" fillId="0" borderId="19" xfId="0" applyFont="1" applyFill="1" applyBorder="1" applyAlignment="1" quotePrefix="1">
      <alignment horizontal="center"/>
    </xf>
    <xf numFmtId="185" fontId="3" fillId="0" borderId="0" xfId="0" applyNumberFormat="1"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185" fontId="0" fillId="0" borderId="0" xfId="0" applyNumberFormat="1"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0" fontId="0" fillId="0" borderId="10"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alignment horizontal="left" vertical="center"/>
    </xf>
    <xf numFmtId="0" fontId="0" fillId="0" borderId="16" xfId="0" applyFont="1" applyFill="1" applyBorder="1" applyAlignment="1">
      <alignment horizontal="center" vertical="center"/>
    </xf>
    <xf numFmtId="38" fontId="0" fillId="0" borderId="0" xfId="48" applyFont="1" applyFill="1" applyBorder="1" applyAlignment="1">
      <alignment horizontal="right"/>
    </xf>
    <xf numFmtId="38" fontId="3" fillId="0" borderId="0" xfId="48" applyFont="1" applyFill="1" applyBorder="1" applyAlignment="1">
      <alignment horizontal="right"/>
    </xf>
    <xf numFmtId="0" fontId="0" fillId="0" borderId="19" xfId="0" applyFont="1" applyFill="1" applyBorder="1" applyAlignment="1">
      <alignment/>
    </xf>
    <xf numFmtId="49" fontId="0" fillId="0" borderId="19" xfId="0" applyNumberFormat="1" applyFont="1" applyFill="1" applyBorder="1" applyAlignment="1">
      <alignment horizontal="left"/>
    </xf>
    <xf numFmtId="0" fontId="0" fillId="0" borderId="0" xfId="0" applyFont="1" applyFill="1" applyBorder="1" applyAlignment="1">
      <alignment horizontal="right" vertical="center"/>
    </xf>
    <xf numFmtId="38" fontId="0" fillId="0" borderId="0" xfId="0" applyNumberFormat="1" applyFont="1" applyFill="1" applyBorder="1" applyAlignment="1">
      <alignment horizontal="right" vertical="center"/>
    </xf>
    <xf numFmtId="49" fontId="0" fillId="0" borderId="19" xfId="0" applyNumberFormat="1" applyFont="1" applyFill="1" applyBorder="1" applyAlignment="1" quotePrefix="1">
      <alignment horizontal="center"/>
    </xf>
    <xf numFmtId="49" fontId="0" fillId="0" borderId="20" xfId="0" applyNumberFormat="1" applyFont="1" applyFill="1" applyBorder="1" applyAlignment="1" quotePrefix="1">
      <alignment horizontal="center"/>
    </xf>
    <xf numFmtId="0" fontId="0" fillId="0" borderId="10" xfId="0" applyFont="1" applyFill="1" applyBorder="1" applyAlignment="1">
      <alignment horizontal="right" vertical="center"/>
    </xf>
    <xf numFmtId="38" fontId="0" fillId="0" borderId="10" xfId="0" applyNumberFormat="1" applyFont="1" applyFill="1" applyBorder="1" applyAlignment="1">
      <alignment horizontal="right" vertical="center"/>
    </xf>
    <xf numFmtId="0" fontId="0" fillId="0" borderId="14" xfId="0" applyFont="1" applyBorder="1" applyAlignment="1">
      <alignment horizontal="distributed" vertical="center"/>
    </xf>
    <xf numFmtId="0" fontId="0" fillId="0" borderId="17" xfId="0" applyFont="1" applyBorder="1" applyAlignment="1">
      <alignment horizontal="distributed"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distributed" vertical="center"/>
    </xf>
    <xf numFmtId="0" fontId="0" fillId="0" borderId="16" xfId="0" applyFont="1" applyBorder="1" applyAlignment="1">
      <alignment horizontal="distributed" vertical="center"/>
    </xf>
    <xf numFmtId="0" fontId="0" fillId="0" borderId="14"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38" fontId="0" fillId="0" borderId="11" xfId="48" applyFont="1" applyBorder="1" applyAlignment="1">
      <alignment horizontal="right"/>
    </xf>
    <xf numFmtId="38" fontId="0" fillId="0" borderId="0" xfId="48" applyFont="1" applyBorder="1" applyAlignment="1">
      <alignment horizontal="right"/>
    </xf>
    <xf numFmtId="0" fontId="3" fillId="0" borderId="10" xfId="0" applyFont="1" applyFill="1" applyBorder="1" applyAlignment="1">
      <alignment horizontal="right"/>
    </xf>
    <xf numFmtId="0" fontId="0" fillId="0" borderId="0" xfId="0" applyFont="1" applyBorder="1" applyAlignment="1">
      <alignment horizontal="right"/>
    </xf>
    <xf numFmtId="38" fontId="0" fillId="0" borderId="0" xfId="48" applyFont="1" applyAlignment="1">
      <alignment horizontal="right"/>
    </xf>
    <xf numFmtId="38" fontId="3" fillId="0" borderId="10" xfId="48" applyFont="1" applyFill="1" applyBorder="1" applyAlignment="1">
      <alignment horizontal="right"/>
    </xf>
    <xf numFmtId="0" fontId="0" fillId="0" borderId="0" xfId="0" applyFont="1" applyAlignment="1">
      <alignment horizontal="right"/>
    </xf>
    <xf numFmtId="0" fontId="0" fillId="0" borderId="16"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0" fillId="0" borderId="16" xfId="0" applyBorder="1" applyAlignment="1">
      <alignment/>
    </xf>
    <xf numFmtId="0" fontId="0" fillId="0" borderId="13" xfId="0" applyBorder="1" applyAlignment="1">
      <alignment horizontal="center" vertical="center"/>
    </xf>
    <xf numFmtId="0" fontId="0" fillId="0" borderId="17" xfId="0" applyBorder="1" applyAlignment="1">
      <alignment/>
    </xf>
    <xf numFmtId="0" fontId="0" fillId="0" borderId="16" xfId="0" applyFont="1" applyBorder="1" applyAlignment="1">
      <alignment horizontal="center" vertical="center"/>
    </xf>
    <xf numFmtId="38" fontId="5" fillId="0" borderId="10" xfId="48" applyFont="1" applyFill="1" applyBorder="1" applyAlignment="1">
      <alignment horizontal="right"/>
    </xf>
    <xf numFmtId="0" fontId="0" fillId="0" borderId="15" xfId="0" applyBorder="1" applyAlignment="1">
      <alignment/>
    </xf>
    <xf numFmtId="38" fontId="7" fillId="0" borderId="0" xfId="48" applyFont="1" applyBorder="1" applyAlignment="1">
      <alignment horizontal="righ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horizontal="center"/>
    </xf>
    <xf numFmtId="38" fontId="3" fillId="0" borderId="10" xfId="48" applyFont="1" applyFill="1" applyBorder="1" applyAlignment="1">
      <alignment/>
    </xf>
    <xf numFmtId="183" fontId="3" fillId="0" borderId="10" xfId="0" applyNumberFormat="1" applyFont="1" applyFill="1" applyBorder="1" applyAlignment="1">
      <alignment horizontal="center"/>
    </xf>
    <xf numFmtId="183" fontId="0" fillId="0" borderId="0" xfId="0" applyNumberFormat="1" applyFont="1" applyAlignment="1">
      <alignment horizontal="center"/>
    </xf>
    <xf numFmtId="183" fontId="0" fillId="0" borderId="0" xfId="0" applyNumberFormat="1" applyFont="1" applyAlignment="1">
      <alignment horizontal="center"/>
    </xf>
    <xf numFmtId="38" fontId="0" fillId="0" borderId="0" xfId="48" applyFont="1" applyAlignment="1">
      <alignment/>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distributed" vertical="center"/>
    </xf>
    <xf numFmtId="38" fontId="0" fillId="0" borderId="0" xfId="48" applyFont="1" applyAlignment="1">
      <alignment/>
    </xf>
    <xf numFmtId="38" fontId="0" fillId="0" borderId="0" xfId="48" applyFont="1" applyAlignment="1">
      <alignment/>
    </xf>
    <xf numFmtId="0" fontId="0" fillId="0" borderId="13" xfId="0" applyFont="1" applyBorder="1" applyAlignment="1">
      <alignment horizontal="center" vertical="center"/>
    </xf>
    <xf numFmtId="38" fontId="0" fillId="0" borderId="0" xfId="48" applyFont="1" applyBorder="1" applyAlignment="1">
      <alignment/>
    </xf>
    <xf numFmtId="0" fontId="0" fillId="0" borderId="12" xfId="0" applyBorder="1" applyAlignment="1">
      <alignment horizontal="distributed" vertical="center"/>
    </xf>
    <xf numFmtId="0" fontId="0" fillId="0" borderId="15"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7" xfId="0" applyFont="1" applyBorder="1" applyAlignment="1">
      <alignment horizontal="distributed"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38" fontId="0" fillId="0" borderId="0" xfId="48" applyFont="1" applyBorder="1" applyAlignment="1">
      <alignment/>
    </xf>
    <xf numFmtId="38" fontId="0" fillId="0" borderId="0" xfId="48" applyFont="1" applyBorder="1" applyAlignment="1">
      <alignment/>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right" vertical="center"/>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20" xfId="0" applyFont="1"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38" fontId="0" fillId="0" borderId="35" xfId="48" applyFont="1" applyFill="1" applyBorder="1" applyAlignment="1">
      <alignment horizontal="right" vertical="center"/>
    </xf>
    <xf numFmtId="38" fontId="0" fillId="0" borderId="36" xfId="48" applyFont="1" applyFill="1" applyBorder="1" applyAlignment="1">
      <alignment horizontal="right" vertical="center"/>
    </xf>
    <xf numFmtId="38" fontId="0" fillId="0" borderId="37" xfId="48"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0" xfId="48" applyFont="1" applyFill="1" applyBorder="1" applyAlignment="1">
      <alignment horizontal="right" vertical="center"/>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19" xfId="0" applyFont="1" applyFill="1" applyBorder="1" applyAlignment="1">
      <alignment horizontal="center"/>
    </xf>
    <xf numFmtId="0" fontId="3" fillId="0" borderId="22" xfId="0" applyFont="1" applyFill="1" applyBorder="1" applyAlignment="1">
      <alignment horizontal="right"/>
    </xf>
    <xf numFmtId="0" fontId="0" fillId="0" borderId="0" xfId="0" applyFont="1" applyFill="1" applyAlignment="1">
      <alignment horizontal="center"/>
    </xf>
    <xf numFmtId="0" fontId="3" fillId="0" borderId="22" xfId="0" applyFont="1" applyFill="1" applyBorder="1" applyAlignment="1">
      <alignment horizontal="center"/>
    </xf>
    <xf numFmtId="0" fontId="3" fillId="0" borderId="21" xfId="0" applyFont="1" applyFill="1" applyBorder="1" applyAlignment="1">
      <alignment horizont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3" fillId="0" borderId="10" xfId="0" applyFont="1" applyFill="1" applyBorder="1" applyAlignment="1">
      <alignment horizontal="center"/>
    </xf>
    <xf numFmtId="0" fontId="3" fillId="0" borderId="20" xfId="0" applyFont="1" applyFill="1" applyBorder="1" applyAlignment="1">
      <alignment horizontal="center"/>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8" xfId="0" applyFont="1" applyFill="1" applyBorder="1" applyAlignment="1">
      <alignment horizontal="center" vertical="center"/>
    </xf>
    <xf numFmtId="40" fontId="0" fillId="0" borderId="0" xfId="48" applyNumberFormat="1" applyFont="1" applyFill="1" applyBorder="1" applyAlignment="1">
      <alignment horizontal="right" vertical="center"/>
    </xf>
    <xf numFmtId="187" fontId="0" fillId="0" borderId="0" xfId="48" applyNumberFormat="1" applyFont="1" applyFill="1" applyBorder="1" applyAlignment="1">
      <alignment horizontal="right" vertical="center"/>
    </xf>
    <xf numFmtId="49" fontId="0" fillId="0" borderId="0" xfId="0" applyNumberFormat="1" applyFont="1" applyFill="1" applyBorder="1" applyAlignment="1">
      <alignment horizontal="left"/>
    </xf>
    <xf numFmtId="49" fontId="0" fillId="0" borderId="19" xfId="0" applyNumberFormat="1" applyFont="1" applyFill="1" applyBorder="1" applyAlignment="1">
      <alignment horizontal="left"/>
    </xf>
    <xf numFmtId="40" fontId="0" fillId="0" borderId="10" xfId="48" applyNumberFormat="1" applyFont="1" applyFill="1" applyBorder="1" applyAlignment="1">
      <alignment horizontal="right" vertical="center"/>
    </xf>
    <xf numFmtId="0" fontId="0" fillId="0" borderId="0" xfId="0" applyFont="1" applyFill="1" applyBorder="1" applyAlignment="1" quotePrefix="1">
      <alignment horizontal="center"/>
    </xf>
    <xf numFmtId="0" fontId="0" fillId="0" borderId="19" xfId="0" applyFont="1" applyFill="1" applyBorder="1" applyAlignment="1" quotePrefix="1">
      <alignment horizontal="center"/>
    </xf>
    <xf numFmtId="40" fontId="0" fillId="0" borderId="0" xfId="48" applyNumberFormat="1" applyFont="1" applyFill="1" applyAlignment="1">
      <alignment horizontal="right"/>
    </xf>
    <xf numFmtId="4" fontId="0" fillId="0" borderId="0" xfId="0" applyNumberFormat="1" applyFont="1" applyFill="1" applyBorder="1" applyAlignment="1">
      <alignment horizontal="right" vertical="center"/>
    </xf>
    <xf numFmtId="0" fontId="3" fillId="0" borderId="0" xfId="0" applyFont="1" applyFill="1" applyBorder="1" applyAlignment="1" quotePrefix="1">
      <alignment horizontal="center"/>
    </xf>
    <xf numFmtId="0" fontId="3" fillId="0" borderId="19" xfId="0" applyFont="1" applyFill="1" applyBorder="1" applyAlignment="1" quotePrefix="1">
      <alignment horizontal="center"/>
    </xf>
    <xf numFmtId="40" fontId="0" fillId="0" borderId="0" xfId="48" applyNumberFormat="1" applyFont="1" applyFill="1" applyBorder="1" applyAlignment="1">
      <alignment horizontal="right"/>
    </xf>
    <xf numFmtId="187" fontId="0" fillId="0" borderId="10" xfId="48" applyNumberFormat="1" applyFont="1" applyFill="1" applyBorder="1" applyAlignment="1">
      <alignment horizontal="right" vertical="center"/>
    </xf>
    <xf numFmtId="40" fontId="0" fillId="0" borderId="0" xfId="0" applyNumberFormat="1" applyFont="1" applyFill="1" applyBorder="1" applyAlignment="1">
      <alignment horizontal="right"/>
    </xf>
    <xf numFmtId="0" fontId="0" fillId="0" borderId="0" xfId="0" applyFont="1" applyFill="1" applyBorder="1" applyAlignment="1">
      <alignment horizontal="right" vertical="center"/>
    </xf>
    <xf numFmtId="4"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49" fontId="0" fillId="0" borderId="0" xfId="0" applyNumberFormat="1" applyFont="1" applyFill="1" applyBorder="1" applyAlignment="1" quotePrefix="1">
      <alignment horizontal="center"/>
    </xf>
    <xf numFmtId="49" fontId="0" fillId="0" borderId="19" xfId="0" applyNumberFormat="1" applyFont="1" applyFill="1" applyBorder="1" applyAlignment="1" quotePrefix="1">
      <alignment horizontal="center"/>
    </xf>
    <xf numFmtId="49" fontId="0" fillId="0" borderId="10" xfId="0" applyNumberFormat="1" applyFont="1" applyFill="1" applyBorder="1" applyAlignment="1" quotePrefix="1">
      <alignment horizontal="center"/>
    </xf>
    <xf numFmtId="49" fontId="0" fillId="0" borderId="20" xfId="0" applyNumberFormat="1" applyFont="1" applyFill="1" applyBorder="1" applyAlignment="1" quotePrefix="1">
      <alignment horizont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1" xfId="0" applyFont="1" applyFill="1" applyBorder="1" applyAlignment="1">
      <alignment horizontal="center"/>
    </xf>
    <xf numFmtId="0" fontId="0" fillId="0" borderId="18" xfId="0" applyFont="1" applyFill="1" applyBorder="1" applyAlignment="1">
      <alignment horizontal="center"/>
    </xf>
    <xf numFmtId="0" fontId="0" fillId="0" borderId="16" xfId="0" applyFont="1" applyFill="1" applyBorder="1" applyAlignment="1">
      <alignment horizontal="distributed" vertical="center"/>
    </xf>
    <xf numFmtId="0" fontId="0" fillId="0" borderId="14" xfId="0" applyFont="1" applyFill="1" applyBorder="1" applyAlignment="1">
      <alignment horizontal="center" vertical="center"/>
    </xf>
    <xf numFmtId="0" fontId="0" fillId="0" borderId="17" xfId="0" applyFont="1" applyFill="1" applyBorder="1" applyAlignment="1">
      <alignment horizontal="distributed" vertical="center"/>
    </xf>
    <xf numFmtId="40" fontId="3" fillId="0" borderId="0" xfId="48" applyNumberFormat="1" applyFont="1" applyFill="1" applyBorder="1" applyAlignment="1">
      <alignment horizontal="center"/>
    </xf>
    <xf numFmtId="40" fontId="3" fillId="0" borderId="0" xfId="48" applyNumberFormat="1" applyFont="1" applyFill="1" applyAlignment="1">
      <alignment horizontal="right"/>
    </xf>
    <xf numFmtId="40" fontId="3" fillId="0" borderId="0" xfId="48" applyNumberFormat="1" applyFont="1" applyFill="1" applyBorder="1" applyAlignment="1">
      <alignment horizontal="right"/>
    </xf>
    <xf numFmtId="40" fontId="3" fillId="0" borderId="0" xfId="48" applyNumberFormat="1" applyFont="1" applyFill="1"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Y46"/>
  <sheetViews>
    <sheetView tabSelected="1" view="pageBreakPreview" zoomScale="90" zoomScaleSheetLayoutView="90" workbookViewId="0" topLeftCell="A1">
      <selection activeCell="A1" sqref="A1"/>
    </sheetView>
  </sheetViews>
  <sheetFormatPr defaultColWidth="9.00390625" defaultRowHeight="13.5"/>
  <cols>
    <col min="1" max="1" width="2.625" style="17" customWidth="1"/>
    <col min="2" max="10" width="10.125" style="17" customWidth="1"/>
    <col min="11" max="11" width="9.00390625" style="17" customWidth="1"/>
    <col min="12" max="13" width="5.625" style="17" customWidth="1"/>
    <col min="14" max="23" width="6.00390625" style="17" customWidth="1"/>
    <col min="24" max="25" width="5.625" style="17" customWidth="1"/>
    <col min="26" max="16384" width="9.00390625" style="17" customWidth="1"/>
  </cols>
  <sheetData>
    <row r="1" spans="2:11" ht="19.5" customHeight="1">
      <c r="B1" s="1" t="s">
        <v>57</v>
      </c>
      <c r="K1" s="1" t="s">
        <v>3</v>
      </c>
    </row>
    <row r="2" spans="2:23" ht="15" customHeight="1" thickBot="1">
      <c r="B2" s="41" t="s">
        <v>4</v>
      </c>
      <c r="C2" s="41"/>
      <c r="D2" s="41"/>
      <c r="E2" s="41"/>
      <c r="F2" s="41"/>
      <c r="G2" s="41"/>
      <c r="H2" s="41"/>
      <c r="I2" s="42" t="s">
        <v>55</v>
      </c>
      <c r="K2" s="41" t="s">
        <v>5</v>
      </c>
      <c r="L2" s="41"/>
      <c r="M2" s="41"/>
      <c r="N2" s="41"/>
      <c r="O2" s="41"/>
      <c r="P2" s="41"/>
      <c r="Q2" s="41"/>
      <c r="R2" s="41"/>
      <c r="S2" s="41"/>
      <c r="T2" s="41"/>
      <c r="U2" s="41"/>
      <c r="V2" s="41"/>
      <c r="W2" s="42" t="s">
        <v>55</v>
      </c>
    </row>
    <row r="3" spans="2:23" ht="18" customHeight="1">
      <c r="B3" s="46" t="s">
        <v>6</v>
      </c>
      <c r="C3" s="47" t="s">
        <v>7</v>
      </c>
      <c r="D3" s="109" t="s">
        <v>144</v>
      </c>
      <c r="E3" s="109"/>
      <c r="F3" s="47" t="s">
        <v>145</v>
      </c>
      <c r="G3" s="129" t="s">
        <v>151</v>
      </c>
      <c r="H3" s="109"/>
      <c r="I3" s="48" t="s">
        <v>146</v>
      </c>
      <c r="K3" s="111" t="s">
        <v>8</v>
      </c>
      <c r="L3" s="109" t="s">
        <v>9</v>
      </c>
      <c r="M3" s="109"/>
      <c r="N3" s="109" t="s">
        <v>10</v>
      </c>
      <c r="O3" s="109"/>
      <c r="P3" s="109"/>
      <c r="Q3" s="109"/>
      <c r="R3" s="109"/>
      <c r="S3" s="109" t="s">
        <v>11</v>
      </c>
      <c r="T3" s="109"/>
      <c r="U3" s="109"/>
      <c r="V3" s="109"/>
      <c r="W3" s="115"/>
    </row>
    <row r="4" spans="2:23" ht="18" customHeight="1">
      <c r="B4" s="49" t="s">
        <v>153</v>
      </c>
      <c r="C4" s="45">
        <v>1596</v>
      </c>
      <c r="D4" s="118">
        <v>793</v>
      </c>
      <c r="E4" s="118">
        <v>0</v>
      </c>
      <c r="F4" s="45">
        <v>448</v>
      </c>
      <c r="G4" s="118">
        <v>312</v>
      </c>
      <c r="H4" s="118">
        <v>0</v>
      </c>
      <c r="I4" s="45">
        <v>43</v>
      </c>
      <c r="K4" s="112"/>
      <c r="L4" s="110"/>
      <c r="M4" s="110"/>
      <c r="N4" s="110" t="s">
        <v>12</v>
      </c>
      <c r="O4" s="125" t="s">
        <v>13</v>
      </c>
      <c r="P4" s="125" t="s">
        <v>14</v>
      </c>
      <c r="Q4" s="125" t="s">
        <v>15</v>
      </c>
      <c r="R4" s="126" t="s">
        <v>105</v>
      </c>
      <c r="S4" s="110" t="s">
        <v>12</v>
      </c>
      <c r="T4" s="125" t="s">
        <v>16</v>
      </c>
      <c r="U4" s="125" t="s">
        <v>14</v>
      </c>
      <c r="V4" s="125" t="s">
        <v>15</v>
      </c>
      <c r="W4" s="127" t="s">
        <v>105</v>
      </c>
    </row>
    <row r="5" spans="2:23" ht="18" customHeight="1">
      <c r="B5" s="38"/>
      <c r="C5" s="37"/>
      <c r="D5" s="119"/>
      <c r="E5" s="119"/>
      <c r="F5" s="37"/>
      <c r="G5" s="119"/>
      <c r="H5" s="119"/>
      <c r="I5" s="37"/>
      <c r="K5" s="112"/>
      <c r="L5" s="110"/>
      <c r="M5" s="110"/>
      <c r="N5" s="110"/>
      <c r="O5" s="125"/>
      <c r="P5" s="125"/>
      <c r="Q5" s="125"/>
      <c r="R5" s="126"/>
      <c r="S5" s="110"/>
      <c r="T5" s="125"/>
      <c r="U5" s="125"/>
      <c r="V5" s="125"/>
      <c r="W5" s="127"/>
    </row>
    <row r="6" spans="2:23" ht="18" customHeight="1">
      <c r="B6" s="112" t="s">
        <v>6</v>
      </c>
      <c r="C6" s="110" t="s">
        <v>7</v>
      </c>
      <c r="D6" s="131" t="s">
        <v>1</v>
      </c>
      <c r="E6" s="128"/>
      <c r="F6" s="110" t="s">
        <v>2</v>
      </c>
      <c r="G6" s="128"/>
      <c r="H6" s="128"/>
      <c r="I6" s="130"/>
      <c r="K6" s="69" t="s">
        <v>154</v>
      </c>
      <c r="L6" s="119">
        <v>4156</v>
      </c>
      <c r="M6" s="119"/>
      <c r="N6" s="19">
        <v>2409</v>
      </c>
      <c r="O6" s="19">
        <v>1123</v>
      </c>
      <c r="P6" s="19">
        <v>512</v>
      </c>
      <c r="Q6" s="19">
        <v>510</v>
      </c>
      <c r="R6" s="19">
        <v>264</v>
      </c>
      <c r="S6" s="19">
        <v>1747</v>
      </c>
      <c r="T6" s="19">
        <v>998</v>
      </c>
      <c r="U6" s="19">
        <v>330</v>
      </c>
      <c r="V6" s="19">
        <v>288</v>
      </c>
      <c r="W6" s="19">
        <v>131</v>
      </c>
    </row>
    <row r="7" spans="2:23" ht="18" customHeight="1">
      <c r="B7" s="133"/>
      <c r="C7" s="128"/>
      <c r="D7" s="110" t="s">
        <v>144</v>
      </c>
      <c r="E7" s="128"/>
      <c r="F7" s="50" t="s">
        <v>147</v>
      </c>
      <c r="G7" s="50" t="s">
        <v>145</v>
      </c>
      <c r="H7" s="50" t="s">
        <v>148</v>
      </c>
      <c r="I7" s="51" t="s">
        <v>146</v>
      </c>
      <c r="K7" s="59">
        <v>12</v>
      </c>
      <c r="L7" s="119">
        <v>2285</v>
      </c>
      <c r="M7" s="119"/>
      <c r="N7" s="19">
        <v>1225</v>
      </c>
      <c r="O7" s="19">
        <v>436</v>
      </c>
      <c r="P7" s="19">
        <v>244</v>
      </c>
      <c r="Q7" s="19">
        <v>290</v>
      </c>
      <c r="R7" s="19">
        <v>255</v>
      </c>
      <c r="S7" s="19">
        <v>1060</v>
      </c>
      <c r="T7" s="19">
        <v>480</v>
      </c>
      <c r="U7" s="19">
        <v>216</v>
      </c>
      <c r="V7" s="19">
        <v>197</v>
      </c>
      <c r="W7" s="19">
        <v>167</v>
      </c>
    </row>
    <row r="8" spans="2:23" ht="18" customHeight="1">
      <c r="B8" s="54" t="s">
        <v>58</v>
      </c>
      <c r="C8" s="52">
        <v>1485</v>
      </c>
      <c r="D8" s="121">
        <v>760</v>
      </c>
      <c r="E8" s="121"/>
      <c r="F8" s="16">
        <v>16</v>
      </c>
      <c r="G8" s="16">
        <v>369</v>
      </c>
      <c r="H8" s="14">
        <v>305</v>
      </c>
      <c r="I8" s="16">
        <v>35</v>
      </c>
      <c r="K8" s="55">
        <v>17</v>
      </c>
      <c r="L8" s="119">
        <v>1818</v>
      </c>
      <c r="M8" s="119">
        <v>0</v>
      </c>
      <c r="N8" s="11">
        <v>978</v>
      </c>
      <c r="O8" s="11">
        <v>354</v>
      </c>
      <c r="P8" s="11">
        <v>174</v>
      </c>
      <c r="Q8" s="11">
        <v>249</v>
      </c>
      <c r="R8" s="11">
        <v>201</v>
      </c>
      <c r="S8" s="11">
        <v>840</v>
      </c>
      <c r="T8" s="11">
        <v>386</v>
      </c>
      <c r="U8" s="11">
        <v>141</v>
      </c>
      <c r="V8" s="11">
        <v>187</v>
      </c>
      <c r="W8" s="11">
        <v>126</v>
      </c>
    </row>
    <row r="9" spans="2:23" ht="18" customHeight="1">
      <c r="B9" s="55">
        <v>17</v>
      </c>
      <c r="C9" s="52">
        <v>1433</v>
      </c>
      <c r="D9" s="121">
        <v>849</v>
      </c>
      <c r="E9" s="121"/>
      <c r="F9" s="16">
        <v>9</v>
      </c>
      <c r="G9" s="16">
        <v>301</v>
      </c>
      <c r="H9" s="14">
        <v>247</v>
      </c>
      <c r="I9" s="16">
        <v>27</v>
      </c>
      <c r="K9" s="59">
        <v>22</v>
      </c>
      <c r="L9" s="119">
        <v>1592</v>
      </c>
      <c r="M9" s="119">
        <v>0</v>
      </c>
      <c r="N9" s="11">
        <v>861</v>
      </c>
      <c r="O9" s="11">
        <v>270</v>
      </c>
      <c r="P9" s="11">
        <v>158</v>
      </c>
      <c r="Q9" s="11">
        <v>197</v>
      </c>
      <c r="R9" s="11">
        <v>236</v>
      </c>
      <c r="S9" s="11">
        <v>731</v>
      </c>
      <c r="T9" s="11">
        <v>325</v>
      </c>
      <c r="U9" s="11">
        <v>160</v>
      </c>
      <c r="V9" s="11">
        <v>148</v>
      </c>
      <c r="W9" s="11">
        <v>98</v>
      </c>
    </row>
    <row r="10" spans="2:23" ht="18" customHeight="1" thickBot="1">
      <c r="B10" s="55">
        <v>22</v>
      </c>
      <c r="C10" s="52">
        <v>1342</v>
      </c>
      <c r="D10" s="121">
        <v>822</v>
      </c>
      <c r="E10" s="121"/>
      <c r="F10" s="16">
        <v>5</v>
      </c>
      <c r="G10" s="16">
        <v>261</v>
      </c>
      <c r="H10" s="14">
        <v>225</v>
      </c>
      <c r="I10" s="16">
        <v>29</v>
      </c>
      <c r="K10" s="70">
        <v>27</v>
      </c>
      <c r="L10" s="132">
        <v>1254</v>
      </c>
      <c r="M10" s="132"/>
      <c r="N10" s="67">
        <v>692</v>
      </c>
      <c r="O10" s="67">
        <v>172</v>
      </c>
      <c r="P10" s="67">
        <v>127</v>
      </c>
      <c r="Q10" s="67">
        <v>161</v>
      </c>
      <c r="R10" s="67">
        <v>232</v>
      </c>
      <c r="S10" s="67">
        <v>562</v>
      </c>
      <c r="T10" s="67">
        <v>220</v>
      </c>
      <c r="U10" s="67">
        <v>135</v>
      </c>
      <c r="V10" s="67">
        <v>111</v>
      </c>
      <c r="W10" s="67">
        <v>96</v>
      </c>
    </row>
    <row r="11" spans="2:11" ht="18" customHeight="1" thickBot="1">
      <c r="B11" s="56">
        <v>27</v>
      </c>
      <c r="C11" s="53">
        <v>1224</v>
      </c>
      <c r="D11" s="120">
        <v>764</v>
      </c>
      <c r="E11" s="120"/>
      <c r="F11" s="44">
        <v>3</v>
      </c>
      <c r="G11" s="44">
        <v>228</v>
      </c>
      <c r="H11" s="43">
        <v>196</v>
      </c>
      <c r="I11" s="44">
        <v>33</v>
      </c>
      <c r="K11" s="17" t="s">
        <v>59</v>
      </c>
    </row>
    <row r="12" spans="2:11" ht="15" customHeight="1">
      <c r="B12" s="3" t="s">
        <v>149</v>
      </c>
      <c r="K12" s="17" t="s">
        <v>160</v>
      </c>
    </row>
    <row r="13" spans="2:9" ht="15" customHeight="1">
      <c r="B13" s="3" t="s">
        <v>150</v>
      </c>
      <c r="C13" s="2"/>
      <c r="D13" s="7"/>
      <c r="E13" s="7"/>
      <c r="F13" s="2"/>
      <c r="G13" s="7"/>
      <c r="H13" s="7"/>
      <c r="I13" s="2"/>
    </row>
    <row r="14" ht="15" customHeight="1">
      <c r="B14" s="4" t="s">
        <v>160</v>
      </c>
    </row>
    <row r="15" ht="15" customHeight="1"/>
    <row r="16" spans="2:11" ht="19.5" customHeight="1">
      <c r="B16" s="1" t="s">
        <v>61</v>
      </c>
      <c r="I16" s="15"/>
      <c r="K16" s="1" t="s">
        <v>89</v>
      </c>
    </row>
    <row r="17" spans="2:25" ht="20.25" customHeight="1" thickBot="1">
      <c r="B17" s="41" t="s">
        <v>17</v>
      </c>
      <c r="C17" s="41"/>
      <c r="D17" s="41"/>
      <c r="E17" s="41"/>
      <c r="F17" s="41"/>
      <c r="G17" s="41"/>
      <c r="H17" s="41"/>
      <c r="I17" s="42" t="s">
        <v>55</v>
      </c>
      <c r="K17" s="68" t="s">
        <v>5</v>
      </c>
      <c r="L17" s="41"/>
      <c r="M17" s="41"/>
      <c r="N17" s="41"/>
      <c r="O17" s="41"/>
      <c r="P17" s="41"/>
      <c r="Q17" s="41"/>
      <c r="R17" s="41"/>
      <c r="S17" s="41"/>
      <c r="T17" s="41"/>
      <c r="U17" s="41"/>
      <c r="V17" s="41"/>
      <c r="W17" s="41"/>
      <c r="X17" s="41"/>
      <c r="Y17" s="42" t="s">
        <v>55</v>
      </c>
    </row>
    <row r="18" spans="2:25" ht="15.75" customHeight="1">
      <c r="B18" s="111" t="s">
        <v>6</v>
      </c>
      <c r="C18" s="109" t="s">
        <v>18</v>
      </c>
      <c r="D18" s="109"/>
      <c r="E18" s="109"/>
      <c r="F18" s="109"/>
      <c r="G18" s="109" t="s">
        <v>19</v>
      </c>
      <c r="H18" s="109"/>
      <c r="I18" s="115"/>
      <c r="K18" s="111" t="s">
        <v>8</v>
      </c>
      <c r="L18" s="109" t="s">
        <v>9</v>
      </c>
      <c r="M18" s="109"/>
      <c r="N18" s="109" t="s">
        <v>90</v>
      </c>
      <c r="O18" s="109"/>
      <c r="P18" s="109"/>
      <c r="Q18" s="109"/>
      <c r="R18" s="109"/>
      <c r="S18" s="109"/>
      <c r="T18" s="109" t="s">
        <v>91</v>
      </c>
      <c r="U18" s="109"/>
      <c r="V18" s="109"/>
      <c r="W18" s="109"/>
      <c r="X18" s="109"/>
      <c r="Y18" s="115"/>
    </row>
    <row r="19" spans="2:25" ht="21.75" customHeight="1">
      <c r="B19" s="112"/>
      <c r="C19" s="50" t="s">
        <v>7</v>
      </c>
      <c r="D19" s="50" t="s">
        <v>20</v>
      </c>
      <c r="E19" s="50" t="s">
        <v>21</v>
      </c>
      <c r="F19" s="50" t="s">
        <v>22</v>
      </c>
      <c r="G19" s="50" t="s">
        <v>7</v>
      </c>
      <c r="H19" s="50" t="s">
        <v>10</v>
      </c>
      <c r="I19" s="51" t="s">
        <v>11</v>
      </c>
      <c r="K19" s="112"/>
      <c r="L19" s="110"/>
      <c r="M19" s="110"/>
      <c r="N19" s="110" t="s">
        <v>92</v>
      </c>
      <c r="O19" s="110"/>
      <c r="P19" s="110" t="s">
        <v>93</v>
      </c>
      <c r="Q19" s="110"/>
      <c r="R19" s="110" t="s">
        <v>94</v>
      </c>
      <c r="S19" s="110"/>
      <c r="T19" s="110" t="s">
        <v>92</v>
      </c>
      <c r="U19" s="110"/>
      <c r="V19" s="110" t="s">
        <v>93</v>
      </c>
      <c r="W19" s="110"/>
      <c r="X19" s="110" t="s">
        <v>94</v>
      </c>
      <c r="Y19" s="117"/>
    </row>
    <row r="20" spans="2:25" ht="21.75" customHeight="1">
      <c r="B20" s="58" t="s">
        <v>154</v>
      </c>
      <c r="C20" s="19">
        <v>1596</v>
      </c>
      <c r="D20" s="19">
        <v>138</v>
      </c>
      <c r="E20" s="19">
        <v>123</v>
      </c>
      <c r="F20" s="19">
        <v>1335</v>
      </c>
      <c r="G20" s="19">
        <v>7459</v>
      </c>
      <c r="H20" s="19">
        <v>3565</v>
      </c>
      <c r="I20" s="19">
        <v>3894</v>
      </c>
      <c r="K20" s="71" t="s">
        <v>169</v>
      </c>
      <c r="L20" s="119">
        <v>4251</v>
      </c>
      <c r="M20" s="119"/>
      <c r="N20" s="119">
        <v>2328</v>
      </c>
      <c r="O20" s="119"/>
      <c r="P20" s="119">
        <v>2215</v>
      </c>
      <c r="Q20" s="119"/>
      <c r="R20" s="119">
        <v>113</v>
      </c>
      <c r="S20" s="119"/>
      <c r="T20" s="119">
        <v>1923</v>
      </c>
      <c r="U20" s="119"/>
      <c r="V20" s="119">
        <v>1900</v>
      </c>
      <c r="W20" s="119"/>
      <c r="X20" s="119">
        <v>23</v>
      </c>
      <c r="Y20" s="119"/>
    </row>
    <row r="21" spans="2:25" ht="18" customHeight="1">
      <c r="B21" s="59">
        <v>12</v>
      </c>
      <c r="C21" s="19">
        <v>725</v>
      </c>
      <c r="D21" s="19">
        <v>83</v>
      </c>
      <c r="E21" s="19">
        <v>55</v>
      </c>
      <c r="F21" s="19">
        <v>587</v>
      </c>
      <c r="G21" s="19">
        <v>3540</v>
      </c>
      <c r="H21" s="19">
        <v>1676</v>
      </c>
      <c r="I21" s="19">
        <v>1864</v>
      </c>
      <c r="K21" s="59">
        <v>12</v>
      </c>
      <c r="L21" s="119">
        <v>1326</v>
      </c>
      <c r="M21" s="119"/>
      <c r="N21" s="122">
        <v>884</v>
      </c>
      <c r="O21" s="122"/>
      <c r="P21" s="122">
        <v>717</v>
      </c>
      <c r="Q21" s="122"/>
      <c r="R21" s="122">
        <v>167</v>
      </c>
      <c r="S21" s="122"/>
      <c r="T21" s="122">
        <v>442</v>
      </c>
      <c r="U21" s="122"/>
      <c r="V21" s="122">
        <v>332</v>
      </c>
      <c r="W21" s="122"/>
      <c r="X21" s="122">
        <v>110</v>
      </c>
      <c r="Y21" s="122"/>
    </row>
    <row r="22" spans="2:25" ht="18" customHeight="1">
      <c r="B22" s="55">
        <v>17</v>
      </c>
      <c r="C22" s="11">
        <v>584</v>
      </c>
      <c r="D22" s="11">
        <v>117</v>
      </c>
      <c r="E22" s="11">
        <v>55</v>
      </c>
      <c r="F22" s="11">
        <v>412</v>
      </c>
      <c r="G22" s="11">
        <v>2594</v>
      </c>
      <c r="H22" s="11">
        <v>1238</v>
      </c>
      <c r="I22" s="11">
        <v>1356</v>
      </c>
      <c r="K22" s="59">
        <v>17</v>
      </c>
      <c r="L22" s="119">
        <v>998</v>
      </c>
      <c r="M22" s="119"/>
      <c r="N22" s="122">
        <v>651</v>
      </c>
      <c r="O22" s="122"/>
      <c r="P22" s="122">
        <v>542</v>
      </c>
      <c r="Q22" s="122"/>
      <c r="R22" s="122">
        <v>109</v>
      </c>
      <c r="S22" s="122"/>
      <c r="T22" s="122">
        <v>347</v>
      </c>
      <c r="U22" s="122"/>
      <c r="V22" s="122">
        <v>304</v>
      </c>
      <c r="W22" s="122"/>
      <c r="X22" s="122">
        <v>43</v>
      </c>
      <c r="Y22" s="122"/>
    </row>
    <row r="23" spans="2:25" ht="18" customHeight="1">
      <c r="B23" s="59">
        <v>22</v>
      </c>
      <c r="C23" s="11">
        <v>520</v>
      </c>
      <c r="D23" s="11">
        <v>112</v>
      </c>
      <c r="E23" s="11">
        <v>41</v>
      </c>
      <c r="F23" s="11">
        <v>367</v>
      </c>
      <c r="G23" s="11">
        <v>2180</v>
      </c>
      <c r="H23" s="11">
        <v>1046</v>
      </c>
      <c r="I23" s="11">
        <v>1134</v>
      </c>
      <c r="K23" s="55">
        <v>22</v>
      </c>
      <c r="L23" s="119" t="s">
        <v>166</v>
      </c>
      <c r="M23" s="119"/>
      <c r="N23" s="122" t="s">
        <v>166</v>
      </c>
      <c r="O23" s="122"/>
      <c r="P23" s="122" t="s">
        <v>166</v>
      </c>
      <c r="Q23" s="122"/>
      <c r="R23" s="122" t="s">
        <v>166</v>
      </c>
      <c r="S23" s="122"/>
      <c r="T23" s="122" t="s">
        <v>166</v>
      </c>
      <c r="U23" s="122"/>
      <c r="V23" s="122" t="s">
        <v>166</v>
      </c>
      <c r="W23" s="122"/>
      <c r="X23" s="122" t="s">
        <v>166</v>
      </c>
      <c r="Y23" s="122"/>
    </row>
    <row r="24" spans="2:25" ht="18" customHeight="1" thickBot="1">
      <c r="B24" s="56">
        <v>27</v>
      </c>
      <c r="C24" s="57">
        <v>460</v>
      </c>
      <c r="D24" s="57">
        <v>136</v>
      </c>
      <c r="E24" s="57">
        <v>17</v>
      </c>
      <c r="F24" s="57">
        <v>307</v>
      </c>
      <c r="G24" s="57">
        <v>1703</v>
      </c>
      <c r="H24" s="57">
        <v>830</v>
      </c>
      <c r="I24" s="57">
        <v>873</v>
      </c>
      <c r="K24" s="72">
        <v>27</v>
      </c>
      <c r="L24" s="132" t="s">
        <v>88</v>
      </c>
      <c r="M24" s="132"/>
      <c r="N24" s="132" t="s">
        <v>88</v>
      </c>
      <c r="O24" s="132"/>
      <c r="P24" s="132" t="s">
        <v>88</v>
      </c>
      <c r="Q24" s="132"/>
      <c r="R24" s="132" t="s">
        <v>88</v>
      </c>
      <c r="S24" s="132"/>
      <c r="T24" s="132" t="s">
        <v>88</v>
      </c>
      <c r="U24" s="132"/>
      <c r="V24" s="132" t="s">
        <v>88</v>
      </c>
      <c r="W24" s="132"/>
      <c r="X24" s="132" t="s">
        <v>88</v>
      </c>
      <c r="Y24" s="132"/>
    </row>
    <row r="25" spans="2:11" ht="15" customHeight="1">
      <c r="B25" s="17" t="s">
        <v>59</v>
      </c>
      <c r="K25" s="17" t="s">
        <v>95</v>
      </c>
    </row>
    <row r="26" spans="2:20" ht="15" customHeight="1">
      <c r="B26" t="s">
        <v>160</v>
      </c>
      <c r="K26" s="23" t="s">
        <v>62</v>
      </c>
      <c r="L26" s="23"/>
      <c r="M26" s="23"/>
      <c r="N26" s="23"/>
      <c r="O26" s="23"/>
      <c r="P26" s="23"/>
      <c r="Q26" s="23"/>
      <c r="R26" s="23"/>
      <c r="S26" s="23"/>
      <c r="T26" s="23"/>
    </row>
    <row r="27" spans="11:20" ht="15" customHeight="1">
      <c r="K27" t="s">
        <v>173</v>
      </c>
      <c r="L27" s="23"/>
      <c r="M27" s="23"/>
      <c r="N27" s="23"/>
      <c r="O27" s="23"/>
      <c r="P27" s="23"/>
      <c r="Q27" s="23"/>
      <c r="R27" s="23"/>
      <c r="S27" s="23"/>
      <c r="T27" s="23"/>
    </row>
    <row r="28" spans="11:20" ht="15" customHeight="1">
      <c r="K28" s="17" t="s">
        <v>60</v>
      </c>
      <c r="L28" s="23"/>
      <c r="M28" s="23"/>
      <c r="N28" s="23"/>
      <c r="O28" s="23"/>
      <c r="P28" s="23"/>
      <c r="Q28" s="23"/>
      <c r="R28" s="23"/>
      <c r="S28" s="23"/>
      <c r="T28" s="23"/>
    </row>
    <row r="29" ht="15" customHeight="1">
      <c r="H29" s="16"/>
    </row>
    <row r="30" spans="2:11" ht="20.25" customHeight="1">
      <c r="B30" s="1" t="s">
        <v>69</v>
      </c>
      <c r="H30" s="16"/>
      <c r="K30" s="1" t="s">
        <v>97</v>
      </c>
    </row>
    <row r="31" spans="2:25" ht="14.25" thickBot="1">
      <c r="B31" s="41" t="s">
        <v>5</v>
      </c>
      <c r="C31" s="41"/>
      <c r="D31" s="41"/>
      <c r="E31" s="41"/>
      <c r="F31" s="41"/>
      <c r="G31" s="41"/>
      <c r="H31" s="41"/>
      <c r="I31" s="41"/>
      <c r="J31" s="42" t="s">
        <v>55</v>
      </c>
      <c r="K31" s="41" t="s">
        <v>49</v>
      </c>
      <c r="L31" s="41"/>
      <c r="M31" s="41"/>
      <c r="N31" s="41"/>
      <c r="O31" s="41"/>
      <c r="P31" s="41"/>
      <c r="Q31" s="41"/>
      <c r="R31" s="41"/>
      <c r="S31" s="41"/>
      <c r="T31" s="41"/>
      <c r="U31" s="41"/>
      <c r="V31" s="41"/>
      <c r="W31" s="42" t="s">
        <v>55</v>
      </c>
      <c r="Y31" s="15"/>
    </row>
    <row r="32" spans="2:25" ht="15" customHeight="1">
      <c r="B32" s="111" t="s">
        <v>8</v>
      </c>
      <c r="C32" s="113" t="s">
        <v>23</v>
      </c>
      <c r="D32" s="109" t="s">
        <v>76</v>
      </c>
      <c r="E32" s="109"/>
      <c r="F32" s="109"/>
      <c r="G32" s="109"/>
      <c r="H32" s="109"/>
      <c r="I32" s="109"/>
      <c r="J32" s="107" t="s">
        <v>106</v>
      </c>
      <c r="K32" s="111" t="s">
        <v>8</v>
      </c>
      <c r="L32" s="109" t="s">
        <v>24</v>
      </c>
      <c r="M32" s="109"/>
      <c r="N32" s="109"/>
      <c r="O32" s="109"/>
      <c r="P32" s="109" t="s">
        <v>25</v>
      </c>
      <c r="Q32" s="109"/>
      <c r="R32" s="109"/>
      <c r="S32" s="109"/>
      <c r="T32" s="109" t="s">
        <v>26</v>
      </c>
      <c r="U32" s="109"/>
      <c r="V32" s="109"/>
      <c r="W32" s="115"/>
      <c r="X32" s="24"/>
      <c r="Y32" s="24"/>
    </row>
    <row r="33" spans="2:25" ht="21.75" customHeight="1">
      <c r="B33" s="112"/>
      <c r="C33" s="114"/>
      <c r="D33" s="50" t="s">
        <v>27</v>
      </c>
      <c r="E33" s="50" t="s">
        <v>28</v>
      </c>
      <c r="F33" s="50" t="s">
        <v>29</v>
      </c>
      <c r="G33" s="50" t="s">
        <v>30</v>
      </c>
      <c r="H33" s="50" t="s">
        <v>31</v>
      </c>
      <c r="I33" s="50" t="s">
        <v>32</v>
      </c>
      <c r="J33" s="108"/>
      <c r="K33" s="112"/>
      <c r="L33" s="110" t="s">
        <v>33</v>
      </c>
      <c r="M33" s="110"/>
      <c r="N33" s="110" t="s">
        <v>34</v>
      </c>
      <c r="O33" s="110"/>
      <c r="P33" s="110" t="s">
        <v>33</v>
      </c>
      <c r="Q33" s="110"/>
      <c r="R33" s="110" t="s">
        <v>34</v>
      </c>
      <c r="S33" s="110"/>
      <c r="T33" s="110" t="s">
        <v>33</v>
      </c>
      <c r="U33" s="110"/>
      <c r="V33" s="110" t="s">
        <v>34</v>
      </c>
      <c r="W33" s="117"/>
      <c r="X33" s="24"/>
      <c r="Y33" s="24"/>
    </row>
    <row r="34" spans="2:25" ht="21.75" customHeight="1">
      <c r="B34" s="58" t="s">
        <v>172</v>
      </c>
      <c r="C34" s="13">
        <v>7459</v>
      </c>
      <c r="D34" s="19">
        <v>6455</v>
      </c>
      <c r="E34" s="19">
        <v>2204</v>
      </c>
      <c r="F34" s="19">
        <v>136</v>
      </c>
      <c r="G34" s="19">
        <v>1816</v>
      </c>
      <c r="H34" s="19">
        <v>696</v>
      </c>
      <c r="I34" s="19">
        <v>1603</v>
      </c>
      <c r="J34" s="19">
        <v>1004</v>
      </c>
      <c r="K34" s="69" t="s">
        <v>156</v>
      </c>
      <c r="L34" s="121">
        <v>25</v>
      </c>
      <c r="M34" s="121"/>
      <c r="N34" s="119">
        <v>204</v>
      </c>
      <c r="O34" s="119"/>
      <c r="P34" s="121">
        <v>1</v>
      </c>
      <c r="Q34" s="121"/>
      <c r="R34" s="119" t="s">
        <v>63</v>
      </c>
      <c r="S34" s="119"/>
      <c r="T34" s="121">
        <v>6</v>
      </c>
      <c r="U34" s="121"/>
      <c r="V34" s="119">
        <v>44</v>
      </c>
      <c r="W34" s="119"/>
      <c r="X34" s="11"/>
      <c r="Y34" s="11"/>
    </row>
    <row r="35" spans="2:25" ht="18" customHeight="1">
      <c r="B35" s="59">
        <v>12</v>
      </c>
      <c r="C35" s="13">
        <v>3540</v>
      </c>
      <c r="D35" s="19">
        <v>3066</v>
      </c>
      <c r="E35" s="19">
        <v>1248</v>
      </c>
      <c r="F35" s="19">
        <v>100</v>
      </c>
      <c r="G35" s="19">
        <v>937</v>
      </c>
      <c r="H35" s="19">
        <v>212</v>
      </c>
      <c r="I35" s="19">
        <v>569</v>
      </c>
      <c r="J35" s="19">
        <v>474</v>
      </c>
      <c r="K35" s="59">
        <v>12</v>
      </c>
      <c r="L35" s="121">
        <v>18</v>
      </c>
      <c r="M35" s="121"/>
      <c r="N35" s="122">
        <v>82</v>
      </c>
      <c r="O35" s="122"/>
      <c r="P35" s="124" t="s">
        <v>64</v>
      </c>
      <c r="Q35" s="124"/>
      <c r="R35" s="122" t="s">
        <v>64</v>
      </c>
      <c r="S35" s="122"/>
      <c r="T35" s="124">
        <v>4</v>
      </c>
      <c r="U35" s="124"/>
      <c r="V35" s="122">
        <v>24</v>
      </c>
      <c r="W35" s="122"/>
      <c r="X35" s="11"/>
      <c r="Y35" s="11"/>
    </row>
    <row r="36" spans="2:25" ht="18" customHeight="1">
      <c r="B36" s="61">
        <v>17</v>
      </c>
      <c r="C36" s="62">
        <v>2594</v>
      </c>
      <c r="D36" s="63">
        <v>2377</v>
      </c>
      <c r="E36" s="63">
        <v>1052</v>
      </c>
      <c r="F36" s="63">
        <v>105</v>
      </c>
      <c r="G36" s="63">
        <v>661</v>
      </c>
      <c r="H36" s="63">
        <v>184</v>
      </c>
      <c r="I36" s="63">
        <v>375</v>
      </c>
      <c r="J36" s="63">
        <v>217</v>
      </c>
      <c r="K36" s="55">
        <v>17</v>
      </c>
      <c r="L36" s="121">
        <v>25</v>
      </c>
      <c r="M36" s="121"/>
      <c r="N36" s="119">
        <v>81</v>
      </c>
      <c r="O36" s="119"/>
      <c r="P36" s="121">
        <v>5</v>
      </c>
      <c r="Q36" s="121"/>
      <c r="R36" s="119">
        <v>14</v>
      </c>
      <c r="S36" s="119"/>
      <c r="T36" s="121">
        <v>5</v>
      </c>
      <c r="U36" s="121"/>
      <c r="V36" s="119">
        <v>18</v>
      </c>
      <c r="W36" s="119"/>
      <c r="X36" s="11"/>
      <c r="Y36" s="11"/>
    </row>
    <row r="37" spans="2:25" ht="18" customHeight="1">
      <c r="B37" s="26"/>
      <c r="C37" s="37"/>
      <c r="D37" s="11"/>
      <c r="E37" s="11"/>
      <c r="F37" s="11"/>
      <c r="G37" s="11"/>
      <c r="H37" s="11"/>
      <c r="I37" s="11"/>
      <c r="J37" s="11"/>
      <c r="K37" s="59">
        <v>22</v>
      </c>
      <c r="L37" s="121">
        <v>24</v>
      </c>
      <c r="M37" s="121"/>
      <c r="N37" s="119">
        <v>62</v>
      </c>
      <c r="O37" s="119"/>
      <c r="P37" s="121">
        <v>2</v>
      </c>
      <c r="Q37" s="121"/>
      <c r="R37" s="119" t="s">
        <v>155</v>
      </c>
      <c r="S37" s="119"/>
      <c r="T37" s="121">
        <v>1</v>
      </c>
      <c r="U37" s="121"/>
      <c r="V37" s="119" t="s">
        <v>155</v>
      </c>
      <c r="W37" s="119"/>
      <c r="X37" s="11"/>
      <c r="Y37" s="11"/>
    </row>
    <row r="38" spans="2:25" ht="18" customHeight="1" thickBot="1">
      <c r="B38" s="135" t="s">
        <v>8</v>
      </c>
      <c r="C38" s="136" t="s">
        <v>75</v>
      </c>
      <c r="D38" s="110" t="s">
        <v>76</v>
      </c>
      <c r="E38" s="110"/>
      <c r="F38" s="110"/>
      <c r="G38" s="110"/>
      <c r="H38" s="110"/>
      <c r="I38" s="110"/>
      <c r="J38" s="116" t="s">
        <v>107</v>
      </c>
      <c r="K38" s="56">
        <v>27</v>
      </c>
      <c r="L38" s="120">
        <v>23</v>
      </c>
      <c r="M38" s="120"/>
      <c r="N38" s="120">
        <v>62</v>
      </c>
      <c r="O38" s="120"/>
      <c r="P38" s="120">
        <v>2</v>
      </c>
      <c r="Q38" s="120"/>
      <c r="R38" s="123" t="s">
        <v>155</v>
      </c>
      <c r="S38" s="123"/>
      <c r="T38" s="120">
        <v>1</v>
      </c>
      <c r="U38" s="120"/>
      <c r="V38" s="123" t="s">
        <v>155</v>
      </c>
      <c r="W38" s="123"/>
      <c r="X38" s="12"/>
      <c r="Y38" s="12"/>
    </row>
    <row r="39" spans="2:11" ht="15" customHeight="1">
      <c r="B39" s="135"/>
      <c r="C39" s="136"/>
      <c r="D39" s="110" t="s">
        <v>68</v>
      </c>
      <c r="E39" s="137" t="s">
        <v>74</v>
      </c>
      <c r="F39" s="137"/>
      <c r="G39" s="137"/>
      <c r="H39" s="136" t="s">
        <v>73</v>
      </c>
      <c r="I39" s="136"/>
      <c r="J39" s="116"/>
      <c r="K39" s="17" t="s">
        <v>65</v>
      </c>
    </row>
    <row r="40" spans="2:11" ht="28.5" customHeight="1">
      <c r="B40" s="135"/>
      <c r="C40" s="136"/>
      <c r="D40" s="110"/>
      <c r="E40" s="65" t="s">
        <v>70</v>
      </c>
      <c r="F40" s="50" t="s">
        <v>71</v>
      </c>
      <c r="G40" s="66" t="s">
        <v>72</v>
      </c>
      <c r="H40" s="136"/>
      <c r="I40" s="136"/>
      <c r="J40" s="116"/>
      <c r="K40" s="17" t="s">
        <v>66</v>
      </c>
    </row>
    <row r="41" spans="2:18" ht="16.5" customHeight="1">
      <c r="B41" s="64">
        <v>22</v>
      </c>
      <c r="C41" s="37">
        <v>2180</v>
      </c>
      <c r="D41" s="19">
        <v>2044</v>
      </c>
      <c r="E41" s="19">
        <v>575</v>
      </c>
      <c r="F41" s="19">
        <v>611</v>
      </c>
      <c r="G41" s="19">
        <v>70</v>
      </c>
      <c r="H41" s="134">
        <v>788</v>
      </c>
      <c r="I41" s="134"/>
      <c r="J41" s="39">
        <v>136</v>
      </c>
      <c r="K41" s="25" t="s">
        <v>96</v>
      </c>
      <c r="L41" s="23"/>
      <c r="M41" s="23"/>
      <c r="N41" s="23"/>
      <c r="O41" s="23"/>
      <c r="P41" s="23"/>
      <c r="Q41" s="23"/>
      <c r="R41" s="23"/>
    </row>
    <row r="42" spans="2:11" ht="18" customHeight="1" thickBot="1">
      <c r="B42" s="60">
        <v>27</v>
      </c>
      <c r="C42" s="57">
        <v>1703</v>
      </c>
      <c r="D42" s="57">
        <v>1636</v>
      </c>
      <c r="E42" s="57">
        <v>540</v>
      </c>
      <c r="F42" s="57">
        <v>472</v>
      </c>
      <c r="G42" s="57">
        <v>73</v>
      </c>
      <c r="H42" s="123">
        <v>551</v>
      </c>
      <c r="I42" s="123"/>
      <c r="J42" s="57">
        <v>67</v>
      </c>
      <c r="K42" s="17" t="s">
        <v>160</v>
      </c>
    </row>
    <row r="43" ht="15" customHeight="1">
      <c r="B43" s="17" t="s">
        <v>77</v>
      </c>
    </row>
    <row r="44" ht="13.5">
      <c r="B44" s="17" t="s">
        <v>108</v>
      </c>
    </row>
    <row r="45" ht="13.5">
      <c r="B45" s="17" t="s">
        <v>67</v>
      </c>
    </row>
    <row r="46" ht="13.5">
      <c r="B46" s="17" t="s">
        <v>60</v>
      </c>
    </row>
  </sheetData>
  <sheetProtection/>
  <mergeCells count="135">
    <mergeCell ref="H42:I42"/>
    <mergeCell ref="H41:I41"/>
    <mergeCell ref="B38:B40"/>
    <mergeCell ref="C38:C40"/>
    <mergeCell ref="D39:D40"/>
    <mergeCell ref="E39:G39"/>
    <mergeCell ref="H39:I40"/>
    <mergeCell ref="B6:B7"/>
    <mergeCell ref="C6:C7"/>
    <mergeCell ref="K18:K19"/>
    <mergeCell ref="L18:M19"/>
    <mergeCell ref="N18:S18"/>
    <mergeCell ref="L10:M10"/>
    <mergeCell ref="L8:M8"/>
    <mergeCell ref="L6:M6"/>
    <mergeCell ref="B18:B19"/>
    <mergeCell ref="X24:Y24"/>
    <mergeCell ref="L21:M21"/>
    <mergeCell ref="N21:O21"/>
    <mergeCell ref="P21:Q21"/>
    <mergeCell ref="R21:S21"/>
    <mergeCell ref="L24:M24"/>
    <mergeCell ref="N24:O24"/>
    <mergeCell ref="P24:Q24"/>
    <mergeCell ref="R24:S24"/>
    <mergeCell ref="T24:U24"/>
    <mergeCell ref="V24:W24"/>
    <mergeCell ref="R23:S23"/>
    <mergeCell ref="T23:U23"/>
    <mergeCell ref="V23:W23"/>
    <mergeCell ref="X23:Y23"/>
    <mergeCell ref="L22:M22"/>
    <mergeCell ref="P22:Q22"/>
    <mergeCell ref="R22:S22"/>
    <mergeCell ref="T22:U22"/>
    <mergeCell ref="V22:W22"/>
    <mergeCell ref="X22:Y22"/>
    <mergeCell ref="N22:O22"/>
    <mergeCell ref="X20:Y20"/>
    <mergeCell ref="X21:Y21"/>
    <mergeCell ref="L20:M20"/>
    <mergeCell ref="N20:O20"/>
    <mergeCell ref="P20:Q20"/>
    <mergeCell ref="V20:W20"/>
    <mergeCell ref="T21:U21"/>
    <mergeCell ref="V21:W21"/>
    <mergeCell ref="T18:Y18"/>
    <mergeCell ref="N19:O19"/>
    <mergeCell ref="P19:Q19"/>
    <mergeCell ref="R19:S19"/>
    <mergeCell ref="X19:Y19"/>
    <mergeCell ref="V19:W19"/>
    <mergeCell ref="L3:M5"/>
    <mergeCell ref="D7:E7"/>
    <mergeCell ref="G3:H3"/>
    <mergeCell ref="F6:I6"/>
    <mergeCell ref="D6:E6"/>
    <mergeCell ref="D3:E3"/>
    <mergeCell ref="S3:W3"/>
    <mergeCell ref="P4:P5"/>
    <mergeCell ref="O4:O5"/>
    <mergeCell ref="N3:R3"/>
    <mergeCell ref="U4:U5"/>
    <mergeCell ref="N4:N5"/>
    <mergeCell ref="S4:S5"/>
    <mergeCell ref="W4:W5"/>
    <mergeCell ref="V4:V5"/>
    <mergeCell ref="V35:W35"/>
    <mergeCell ref="P35:Q35"/>
    <mergeCell ref="R4:R5"/>
    <mergeCell ref="Q4:Q5"/>
    <mergeCell ref="L32:O32"/>
    <mergeCell ref="P32:S32"/>
    <mergeCell ref="T32:W32"/>
    <mergeCell ref="L33:M33"/>
    <mergeCell ref="L9:M9"/>
    <mergeCell ref="V34:W34"/>
    <mergeCell ref="T34:U34"/>
    <mergeCell ref="T35:U35"/>
    <mergeCell ref="T36:U36"/>
    <mergeCell ref="R34:S34"/>
    <mergeCell ref="T4:T5"/>
    <mergeCell ref="T19:U19"/>
    <mergeCell ref="R20:S20"/>
    <mergeCell ref="T20:U20"/>
    <mergeCell ref="R33:S33"/>
    <mergeCell ref="T33:U33"/>
    <mergeCell ref="V38:W38"/>
    <mergeCell ref="L35:M35"/>
    <mergeCell ref="L36:M36"/>
    <mergeCell ref="L38:M38"/>
    <mergeCell ref="R38:S38"/>
    <mergeCell ref="P38:Q38"/>
    <mergeCell ref="N35:O35"/>
    <mergeCell ref="V36:W36"/>
    <mergeCell ref="N38:O38"/>
    <mergeCell ref="V37:W37"/>
    <mergeCell ref="T38:U38"/>
    <mergeCell ref="R35:S35"/>
    <mergeCell ref="R36:S36"/>
    <mergeCell ref="P36:Q36"/>
    <mergeCell ref="T37:U37"/>
    <mergeCell ref="L37:M37"/>
    <mergeCell ref="N37:O37"/>
    <mergeCell ref="P37:Q37"/>
    <mergeCell ref="R37:S37"/>
    <mergeCell ref="N36:O36"/>
    <mergeCell ref="N34:O34"/>
    <mergeCell ref="L34:M34"/>
    <mergeCell ref="P34:Q34"/>
    <mergeCell ref="K32:K33"/>
    <mergeCell ref="D8:E8"/>
    <mergeCell ref="D10:E10"/>
    <mergeCell ref="D9:E9"/>
    <mergeCell ref="L23:M23"/>
    <mergeCell ref="N23:O23"/>
    <mergeCell ref="P23:Q23"/>
    <mergeCell ref="V33:W33"/>
    <mergeCell ref="G4:H4"/>
    <mergeCell ref="D4:E4"/>
    <mergeCell ref="D5:E5"/>
    <mergeCell ref="G5:H5"/>
    <mergeCell ref="D11:E11"/>
    <mergeCell ref="N33:O33"/>
    <mergeCell ref="P33:Q33"/>
    <mergeCell ref="K3:K5"/>
    <mergeCell ref="L7:M7"/>
    <mergeCell ref="J32:J33"/>
    <mergeCell ref="D32:I32"/>
    <mergeCell ref="D38:I38"/>
    <mergeCell ref="B32:B33"/>
    <mergeCell ref="C32:C33"/>
    <mergeCell ref="C18:F18"/>
    <mergeCell ref="G18:I18"/>
    <mergeCell ref="J38:J40"/>
  </mergeCells>
  <printOptions horizontalCentered="1" verticalCentered="1"/>
  <pageMargins left="0.5905511811023623" right="0.5905511811023623" top="0.5905511811023623" bottom="0.5905511811023623" header="0" footer="0.5118110236220472"/>
  <pageSetup blackAndWhite="1" horizontalDpi="300" verticalDpi="300" orientation="portrait" paperSize="9" scale="97" r:id="rId1"/>
  <headerFooter differentOddEven="1" alignWithMargins="0">
    <oddHeader>&amp;R&amp;8第5　農業</oddHeader>
  </headerFooter>
</worksheet>
</file>

<file path=xl/worksheets/sheet2.xml><?xml version="1.0" encoding="utf-8"?>
<worksheet xmlns="http://schemas.openxmlformats.org/spreadsheetml/2006/main" xmlns:r="http://schemas.openxmlformats.org/officeDocument/2006/relationships">
  <dimension ref="B3:L30"/>
  <sheetViews>
    <sheetView view="pageBreakPreview" zoomScaleSheetLayoutView="100" workbookViewId="0" topLeftCell="A1">
      <selection activeCell="A1" sqref="A1"/>
    </sheetView>
  </sheetViews>
  <sheetFormatPr defaultColWidth="9.00390625" defaultRowHeight="13.5"/>
  <cols>
    <col min="1" max="1" width="2.625" style="6" customWidth="1"/>
    <col min="2" max="2" width="12.00390625" style="6" customWidth="1"/>
    <col min="3" max="12" width="7.625" style="6" customWidth="1"/>
    <col min="13" max="16384" width="9.00390625" style="6" customWidth="1"/>
  </cols>
  <sheetData>
    <row r="3" ht="18.75">
      <c r="B3" s="1" t="s">
        <v>98</v>
      </c>
    </row>
    <row r="4" spans="2:12" ht="14.25" thickBot="1">
      <c r="B4" s="73" t="s">
        <v>35</v>
      </c>
      <c r="C4" s="73"/>
      <c r="D4" s="73"/>
      <c r="E4" s="73"/>
      <c r="F4" s="73"/>
      <c r="G4" s="73"/>
      <c r="H4" s="73"/>
      <c r="I4" s="73"/>
      <c r="J4" s="74"/>
      <c r="K4" s="74"/>
      <c r="L4" s="75" t="s">
        <v>55</v>
      </c>
    </row>
    <row r="5" spans="2:12" ht="15" customHeight="1">
      <c r="B5" s="143" t="s">
        <v>36</v>
      </c>
      <c r="C5" s="148" t="s">
        <v>37</v>
      </c>
      <c r="D5" s="148"/>
      <c r="E5" s="148" t="s">
        <v>38</v>
      </c>
      <c r="F5" s="148"/>
      <c r="G5" s="148" t="s">
        <v>39</v>
      </c>
      <c r="H5" s="148"/>
      <c r="I5" s="148" t="s">
        <v>40</v>
      </c>
      <c r="J5" s="148"/>
      <c r="K5" s="148" t="s">
        <v>41</v>
      </c>
      <c r="L5" s="156"/>
    </row>
    <row r="6" spans="2:12" ht="18" customHeight="1">
      <c r="B6" s="144"/>
      <c r="C6" s="145" t="s">
        <v>42</v>
      </c>
      <c r="D6" s="145" t="s">
        <v>43</v>
      </c>
      <c r="E6" s="145" t="s">
        <v>44</v>
      </c>
      <c r="F6" s="145" t="s">
        <v>43</v>
      </c>
      <c r="G6" s="145" t="s">
        <v>45</v>
      </c>
      <c r="H6" s="145" t="s">
        <v>43</v>
      </c>
      <c r="I6" s="145" t="s">
        <v>46</v>
      </c>
      <c r="J6" s="145" t="s">
        <v>47</v>
      </c>
      <c r="K6" s="145" t="s">
        <v>48</v>
      </c>
      <c r="L6" s="154" t="s">
        <v>47</v>
      </c>
    </row>
    <row r="7" spans="2:12" ht="18" customHeight="1">
      <c r="B7" s="144"/>
      <c r="C7" s="145"/>
      <c r="D7" s="145"/>
      <c r="E7" s="145"/>
      <c r="F7" s="145"/>
      <c r="G7" s="145"/>
      <c r="H7" s="145"/>
      <c r="I7" s="145"/>
      <c r="J7" s="145"/>
      <c r="K7" s="145"/>
      <c r="L7" s="154"/>
    </row>
    <row r="8" spans="2:12" ht="18" customHeight="1">
      <c r="B8" s="69" t="s">
        <v>157</v>
      </c>
      <c r="C8" s="5">
        <v>11</v>
      </c>
      <c r="D8" s="5">
        <v>451</v>
      </c>
      <c r="E8" s="5">
        <v>10</v>
      </c>
      <c r="F8" s="5">
        <v>185</v>
      </c>
      <c r="G8" s="5" t="s">
        <v>56</v>
      </c>
      <c r="H8" s="5" t="s">
        <v>56</v>
      </c>
      <c r="I8" s="5">
        <v>5</v>
      </c>
      <c r="J8" s="5">
        <v>16300</v>
      </c>
      <c r="K8" s="5" t="s">
        <v>56</v>
      </c>
      <c r="L8" s="5" t="s">
        <v>56</v>
      </c>
    </row>
    <row r="9" spans="2:12" ht="18" customHeight="1">
      <c r="B9" s="81">
        <v>12</v>
      </c>
      <c r="C9" s="5">
        <v>11</v>
      </c>
      <c r="D9" s="5">
        <v>593</v>
      </c>
      <c r="E9" s="5">
        <v>11</v>
      </c>
      <c r="F9" s="5">
        <v>329</v>
      </c>
      <c r="G9" s="5" t="s">
        <v>56</v>
      </c>
      <c r="H9" s="5" t="s">
        <v>56</v>
      </c>
      <c r="I9" s="5">
        <v>5</v>
      </c>
      <c r="J9" s="5">
        <v>3000</v>
      </c>
      <c r="K9" s="5" t="s">
        <v>56</v>
      </c>
      <c r="L9" s="5" t="s">
        <v>56</v>
      </c>
    </row>
    <row r="10" spans="2:12" ht="18" customHeight="1">
      <c r="B10" s="82">
        <v>17</v>
      </c>
      <c r="C10" s="5">
        <v>8</v>
      </c>
      <c r="D10" s="5">
        <v>337</v>
      </c>
      <c r="E10" s="5">
        <v>5</v>
      </c>
      <c r="F10" s="5">
        <v>69</v>
      </c>
      <c r="G10" s="5" t="s">
        <v>56</v>
      </c>
      <c r="H10" s="5" t="s">
        <v>56</v>
      </c>
      <c r="I10" s="5">
        <v>4</v>
      </c>
      <c r="J10" s="5">
        <v>1600</v>
      </c>
      <c r="K10" s="5" t="s">
        <v>56</v>
      </c>
      <c r="L10" s="5" t="s">
        <v>56</v>
      </c>
    </row>
    <row r="11" spans="2:12" ht="18" customHeight="1">
      <c r="B11" s="59">
        <v>22</v>
      </c>
      <c r="C11" s="11">
        <v>5</v>
      </c>
      <c r="D11" s="11">
        <v>144</v>
      </c>
      <c r="E11" s="11">
        <v>3</v>
      </c>
      <c r="F11" s="11">
        <v>11</v>
      </c>
      <c r="G11" s="11" t="s">
        <v>56</v>
      </c>
      <c r="H11" s="11" t="s">
        <v>56</v>
      </c>
      <c r="I11" s="11">
        <v>2</v>
      </c>
      <c r="J11" s="11" t="s">
        <v>155</v>
      </c>
      <c r="K11" s="11" t="s">
        <v>56</v>
      </c>
      <c r="L11" s="11" t="s">
        <v>56</v>
      </c>
    </row>
    <row r="12" spans="2:12" ht="18" customHeight="1" thickBot="1">
      <c r="B12" s="56">
        <v>27</v>
      </c>
      <c r="C12" s="44">
        <v>2</v>
      </c>
      <c r="D12" s="43" t="s">
        <v>155</v>
      </c>
      <c r="E12" s="43">
        <v>2</v>
      </c>
      <c r="F12" s="43" t="s">
        <v>155</v>
      </c>
      <c r="G12" s="43" t="s">
        <v>56</v>
      </c>
      <c r="H12" s="43" t="s">
        <v>56</v>
      </c>
      <c r="I12" s="43">
        <v>2</v>
      </c>
      <c r="J12" s="57" t="s">
        <v>155</v>
      </c>
      <c r="K12" s="57" t="s">
        <v>56</v>
      </c>
      <c r="L12" s="43" t="s">
        <v>56</v>
      </c>
    </row>
    <row r="13" spans="2:6" ht="18" customHeight="1">
      <c r="B13" s="36" t="s">
        <v>161</v>
      </c>
      <c r="C13" s="8"/>
      <c r="D13" s="8"/>
      <c r="E13" s="8"/>
      <c r="F13" s="8"/>
    </row>
    <row r="14" spans="2:6" ht="18" customHeight="1">
      <c r="B14" s="36" t="s">
        <v>167</v>
      </c>
      <c r="C14" s="8"/>
      <c r="D14" s="8"/>
      <c r="E14" s="8"/>
      <c r="F14" s="8"/>
    </row>
    <row r="15" ht="18" customHeight="1">
      <c r="B15" s="36" t="s">
        <v>162</v>
      </c>
    </row>
    <row r="16" ht="18" customHeight="1"/>
    <row r="17" ht="18" customHeight="1"/>
    <row r="18" ht="18" customHeight="1">
      <c r="B18" s="1" t="s">
        <v>99</v>
      </c>
    </row>
    <row r="19" spans="2:12" ht="18" customHeight="1" thickBot="1">
      <c r="B19" s="73" t="s">
        <v>49</v>
      </c>
      <c r="C19" s="73"/>
      <c r="D19" s="73"/>
      <c r="E19" s="73"/>
      <c r="F19" s="73"/>
      <c r="G19" s="73"/>
      <c r="H19" s="73"/>
      <c r="I19" s="73"/>
      <c r="J19" s="73"/>
      <c r="K19" s="73"/>
      <c r="L19" s="75" t="s">
        <v>55</v>
      </c>
    </row>
    <row r="20" spans="2:12" ht="18.75" customHeight="1">
      <c r="B20" s="150" t="s">
        <v>100</v>
      </c>
      <c r="C20" s="152" t="s">
        <v>33</v>
      </c>
      <c r="D20" s="152"/>
      <c r="E20" s="148" t="s">
        <v>50</v>
      </c>
      <c r="F20" s="148"/>
      <c r="G20" s="148"/>
      <c r="H20" s="148"/>
      <c r="I20" s="148"/>
      <c r="J20" s="148"/>
      <c r="K20" s="152" t="s">
        <v>51</v>
      </c>
      <c r="L20" s="153"/>
    </row>
    <row r="21" spans="2:12" ht="18" customHeight="1">
      <c r="B21" s="151"/>
      <c r="C21" s="145"/>
      <c r="D21" s="145"/>
      <c r="E21" s="155" t="s">
        <v>0</v>
      </c>
      <c r="F21" s="155"/>
      <c r="G21" s="155" t="s">
        <v>52</v>
      </c>
      <c r="H21" s="155"/>
      <c r="I21" s="83" t="s">
        <v>53</v>
      </c>
      <c r="J21" s="83" t="s">
        <v>54</v>
      </c>
      <c r="K21" s="145"/>
      <c r="L21" s="154"/>
    </row>
    <row r="22" spans="2:12" ht="18" customHeight="1">
      <c r="B22" s="69" t="s">
        <v>157</v>
      </c>
      <c r="C22" s="149">
        <v>1596</v>
      </c>
      <c r="D22" s="149">
        <v>0</v>
      </c>
      <c r="E22" s="142">
        <v>57241</v>
      </c>
      <c r="F22" s="142">
        <v>0</v>
      </c>
      <c r="G22" s="142">
        <v>46252</v>
      </c>
      <c r="H22" s="142">
        <v>0</v>
      </c>
      <c r="I22" s="9">
        <v>5968</v>
      </c>
      <c r="J22" s="9">
        <v>2021</v>
      </c>
      <c r="K22" s="141">
        <v>35.9</v>
      </c>
      <c r="L22" s="141">
        <v>0</v>
      </c>
    </row>
    <row r="23" spans="2:12" ht="18" customHeight="1">
      <c r="B23" s="81">
        <v>12</v>
      </c>
      <c r="C23" s="149">
        <v>1485</v>
      </c>
      <c r="D23" s="149">
        <v>0</v>
      </c>
      <c r="E23" s="142">
        <v>53483</v>
      </c>
      <c r="F23" s="142">
        <v>0</v>
      </c>
      <c r="G23" s="142">
        <v>45537</v>
      </c>
      <c r="H23" s="142">
        <v>0</v>
      </c>
      <c r="I23" s="9">
        <v>5855</v>
      </c>
      <c r="J23" s="9">
        <v>2091</v>
      </c>
      <c r="K23" s="141">
        <v>36</v>
      </c>
      <c r="L23" s="141">
        <v>0</v>
      </c>
    </row>
    <row r="24" spans="2:12" ht="18" customHeight="1">
      <c r="B24" s="82">
        <v>17</v>
      </c>
      <c r="C24" s="158">
        <v>584</v>
      </c>
      <c r="D24" s="158"/>
      <c r="E24" s="147">
        <v>31359</v>
      </c>
      <c r="F24" s="147"/>
      <c r="G24" s="147">
        <v>27256</v>
      </c>
      <c r="H24" s="147"/>
      <c r="I24" s="9">
        <v>3216</v>
      </c>
      <c r="J24" s="9">
        <v>887</v>
      </c>
      <c r="K24" s="141">
        <v>53.7</v>
      </c>
      <c r="L24" s="141"/>
    </row>
    <row r="25" spans="2:12" ht="18" customHeight="1">
      <c r="B25" s="59">
        <v>22</v>
      </c>
      <c r="C25" s="157">
        <v>515</v>
      </c>
      <c r="D25" s="157">
        <v>0</v>
      </c>
      <c r="E25" s="146">
        <v>28254</v>
      </c>
      <c r="F25" s="146">
        <v>0</v>
      </c>
      <c r="G25" s="146">
        <v>24683</v>
      </c>
      <c r="H25" s="146">
        <v>0</v>
      </c>
      <c r="I25" s="13">
        <v>2976</v>
      </c>
      <c r="J25" s="13">
        <v>595</v>
      </c>
      <c r="K25" s="140">
        <v>54.9</v>
      </c>
      <c r="L25" s="140">
        <v>0</v>
      </c>
    </row>
    <row r="26" spans="2:12" ht="18" customHeight="1" thickBot="1">
      <c r="B26" s="56">
        <v>27</v>
      </c>
      <c r="C26" s="138">
        <v>465</v>
      </c>
      <c r="D26" s="138"/>
      <c r="E26" s="138">
        <v>27052</v>
      </c>
      <c r="F26" s="138"/>
      <c r="G26" s="138">
        <v>23203</v>
      </c>
      <c r="H26" s="138"/>
      <c r="I26" s="76">
        <v>3046</v>
      </c>
      <c r="J26" s="76">
        <v>803</v>
      </c>
      <c r="K26" s="139">
        <v>58.2</v>
      </c>
      <c r="L26" s="139"/>
    </row>
    <row r="27" ht="18" customHeight="1">
      <c r="B27" t="s">
        <v>163</v>
      </c>
    </row>
    <row r="28" ht="18" customHeight="1">
      <c r="B28" t="s">
        <v>165</v>
      </c>
    </row>
    <row r="29" ht="18" customHeight="1">
      <c r="B29" t="s">
        <v>159</v>
      </c>
    </row>
    <row r="30" ht="13.5">
      <c r="B30" t="s">
        <v>164</v>
      </c>
    </row>
  </sheetData>
  <sheetProtection/>
  <mergeCells count="42">
    <mergeCell ref="I5:J5"/>
    <mergeCell ref="K5:L5"/>
    <mergeCell ref="C23:D23"/>
    <mergeCell ref="C25:D25"/>
    <mergeCell ref="C24:D24"/>
    <mergeCell ref="E23:F23"/>
    <mergeCell ref="E25:F25"/>
    <mergeCell ref="E24:F24"/>
    <mergeCell ref="J6:J7"/>
    <mergeCell ref="L6:L7"/>
    <mergeCell ref="C6:C7"/>
    <mergeCell ref="E6:E7"/>
    <mergeCell ref="G6:G7"/>
    <mergeCell ref="I6:I7"/>
    <mergeCell ref="K6:K7"/>
    <mergeCell ref="F6:F7"/>
    <mergeCell ref="D6:D7"/>
    <mergeCell ref="B20:B21"/>
    <mergeCell ref="K20:L21"/>
    <mergeCell ref="G21:H21"/>
    <mergeCell ref="E21:F21"/>
    <mergeCell ref="E20:J20"/>
    <mergeCell ref="C20:D21"/>
    <mergeCell ref="B5:B7"/>
    <mergeCell ref="H6:H7"/>
    <mergeCell ref="G23:H23"/>
    <mergeCell ref="G25:H25"/>
    <mergeCell ref="G24:H24"/>
    <mergeCell ref="K24:L24"/>
    <mergeCell ref="C5:D5"/>
    <mergeCell ref="E5:F5"/>
    <mergeCell ref="G5:H5"/>
    <mergeCell ref="C22:D22"/>
    <mergeCell ref="C26:D26"/>
    <mergeCell ref="E26:F26"/>
    <mergeCell ref="G26:H26"/>
    <mergeCell ref="K26:L26"/>
    <mergeCell ref="K25:L25"/>
    <mergeCell ref="K22:L22"/>
    <mergeCell ref="K23:L23"/>
    <mergeCell ref="E22:F22"/>
    <mergeCell ref="G22:H22"/>
  </mergeCells>
  <printOptions horizontalCentered="1" verticalCentered="1"/>
  <pageMargins left="0.5905511811023623" right="0.5905511811023623" top="0.5905511811023623" bottom="0.5118110236220472" header="0" footer="0.5118110236220472"/>
  <pageSetup blackAndWhite="1" horizontalDpi="300" verticalDpi="300" orientation="portrait" paperSize="9" r:id="rId1"/>
  <headerFooter alignWithMargins="0">
    <oddHeader>&amp;R&amp;8第5　農業</oddHeader>
  </headerFooter>
</worksheet>
</file>

<file path=xl/worksheets/sheet3.xml><?xml version="1.0" encoding="utf-8"?>
<worksheet xmlns="http://schemas.openxmlformats.org/spreadsheetml/2006/main" xmlns:r="http://schemas.openxmlformats.org/officeDocument/2006/relationships">
  <dimension ref="A1:BR34"/>
  <sheetViews>
    <sheetView view="pageBreakPreview" zoomScaleSheetLayoutView="100" workbookViewId="0" topLeftCell="A1">
      <selection activeCell="BS1" sqref="BS1"/>
    </sheetView>
  </sheetViews>
  <sheetFormatPr defaultColWidth="9.00390625" defaultRowHeight="13.5"/>
  <cols>
    <col min="1" max="3" width="1.25" style="28" customWidth="1"/>
    <col min="4" max="4" width="1.25" style="27" customWidth="1"/>
    <col min="5" max="5" width="1.25" style="28" customWidth="1"/>
    <col min="6" max="6" width="1.25" style="27" customWidth="1"/>
    <col min="7" max="7" width="1.25" style="28" customWidth="1"/>
    <col min="8" max="8" width="1.25" style="27" customWidth="1"/>
    <col min="9" max="9" width="1.25" style="28" customWidth="1"/>
    <col min="10" max="10" width="1.25" style="27" customWidth="1"/>
    <col min="11" max="11" width="1.25" style="28" customWidth="1"/>
    <col min="12" max="12" width="1.25" style="27" customWidth="1"/>
    <col min="13" max="15" width="1.25" style="28" customWidth="1"/>
    <col min="16" max="24" width="1.25" style="27" customWidth="1"/>
    <col min="25" max="70" width="1.25" style="28" customWidth="1"/>
    <col min="71" max="16384" width="9.00390625" style="28" customWidth="1"/>
  </cols>
  <sheetData>
    <row r="1" spans="1:22" ht="19.5" customHeight="1">
      <c r="A1" s="18" t="s">
        <v>102</v>
      </c>
      <c r="B1" s="27"/>
      <c r="C1" s="27"/>
      <c r="E1" s="27"/>
      <c r="G1" s="27"/>
      <c r="I1" s="20"/>
      <c r="J1" s="20"/>
      <c r="K1" s="20"/>
      <c r="L1" s="20"/>
      <c r="M1" s="20"/>
      <c r="N1" s="20"/>
      <c r="O1" s="20"/>
      <c r="P1" s="21"/>
      <c r="Q1" s="21"/>
      <c r="R1" s="21"/>
      <c r="S1" s="21"/>
      <c r="T1" s="21"/>
      <c r="U1" s="21"/>
      <c r="V1" s="21"/>
    </row>
    <row r="2" spans="1:70" ht="15.75" customHeight="1" thickBot="1">
      <c r="A2" s="77" t="s">
        <v>101</v>
      </c>
      <c r="B2" s="78"/>
      <c r="C2" s="78"/>
      <c r="D2" s="79"/>
      <c r="E2" s="78"/>
      <c r="F2" s="79"/>
      <c r="G2" s="78"/>
      <c r="H2" s="79"/>
      <c r="I2" s="78"/>
      <c r="J2" s="79"/>
      <c r="K2" s="78"/>
      <c r="L2" s="79"/>
      <c r="M2" s="78"/>
      <c r="N2" s="78"/>
      <c r="O2" s="78"/>
      <c r="P2" s="79"/>
      <c r="Q2" s="79"/>
      <c r="R2" s="79"/>
      <c r="S2" s="79"/>
      <c r="T2" s="79"/>
      <c r="U2" s="79"/>
      <c r="V2" s="79"/>
      <c r="W2" s="79"/>
      <c r="X2" s="79"/>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5" t="s">
        <v>55</v>
      </c>
    </row>
    <row r="3" spans="1:70" ht="18" customHeight="1">
      <c r="A3" s="168" t="s">
        <v>129</v>
      </c>
      <c r="B3" s="129"/>
      <c r="C3" s="129"/>
      <c r="D3" s="129"/>
      <c r="E3" s="129"/>
      <c r="F3" s="129"/>
      <c r="G3" s="129"/>
      <c r="H3" s="129"/>
      <c r="I3" s="129" t="s">
        <v>127</v>
      </c>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t="s">
        <v>128</v>
      </c>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67"/>
    </row>
    <row r="4" spans="1:70" ht="18" customHeight="1">
      <c r="A4" s="160"/>
      <c r="B4" s="169"/>
      <c r="C4" s="169"/>
      <c r="D4" s="169"/>
      <c r="E4" s="169"/>
      <c r="F4" s="169"/>
      <c r="G4" s="169"/>
      <c r="H4" s="169"/>
      <c r="I4" s="170" t="s">
        <v>142</v>
      </c>
      <c r="J4" s="169"/>
      <c r="K4" s="169"/>
      <c r="L4" s="169"/>
      <c r="M4" s="169"/>
      <c r="N4" s="169"/>
      <c r="O4" s="169"/>
      <c r="P4" s="171"/>
      <c r="Q4" s="159"/>
      <c r="R4" s="159"/>
      <c r="S4" s="159"/>
      <c r="T4" s="159"/>
      <c r="U4" s="159"/>
      <c r="V4" s="159"/>
      <c r="W4" s="159"/>
      <c r="X4" s="159"/>
      <c r="Y4" s="159"/>
      <c r="Z4" s="159"/>
      <c r="AA4" s="159"/>
      <c r="AB4" s="159"/>
      <c r="AC4" s="159"/>
      <c r="AD4" s="159"/>
      <c r="AE4" s="160"/>
      <c r="AF4" s="170" t="s">
        <v>131</v>
      </c>
      <c r="AG4" s="169"/>
      <c r="AH4" s="169"/>
      <c r="AI4" s="169"/>
      <c r="AJ4" s="169"/>
      <c r="AK4" s="169"/>
      <c r="AL4" s="169"/>
      <c r="AM4" s="169"/>
      <c r="AN4" s="169" t="s">
        <v>130</v>
      </c>
      <c r="AO4" s="169"/>
      <c r="AP4" s="169"/>
      <c r="AQ4" s="169"/>
      <c r="AR4" s="169"/>
      <c r="AS4" s="169"/>
      <c r="AT4" s="171"/>
      <c r="AU4" s="160"/>
      <c r="AV4" s="169"/>
      <c r="AW4" s="169"/>
      <c r="AX4" s="169"/>
      <c r="AY4" s="169"/>
      <c r="AZ4" s="169"/>
      <c r="BA4" s="169"/>
      <c r="BB4" s="169"/>
      <c r="BC4" s="169"/>
      <c r="BD4" s="169"/>
      <c r="BE4" s="169"/>
      <c r="BF4" s="169"/>
      <c r="BG4" s="169"/>
      <c r="BH4" s="169"/>
      <c r="BI4" s="169"/>
      <c r="BJ4" s="169"/>
      <c r="BK4" s="169"/>
      <c r="BL4" s="169"/>
      <c r="BM4" s="169"/>
      <c r="BN4" s="169"/>
      <c r="BO4" s="169"/>
      <c r="BP4" s="169"/>
      <c r="BQ4" s="169"/>
      <c r="BR4" s="171"/>
    </row>
    <row r="5" spans="1:70" ht="18" customHeight="1">
      <c r="A5" s="160"/>
      <c r="B5" s="169"/>
      <c r="C5" s="169"/>
      <c r="D5" s="169"/>
      <c r="E5" s="169"/>
      <c r="F5" s="169"/>
      <c r="G5" s="169"/>
      <c r="H5" s="169"/>
      <c r="I5" s="169"/>
      <c r="J5" s="169"/>
      <c r="K5" s="169"/>
      <c r="L5" s="169"/>
      <c r="M5" s="169"/>
      <c r="N5" s="169"/>
      <c r="O5" s="169"/>
      <c r="P5" s="169"/>
      <c r="Q5" s="170" t="s">
        <v>132</v>
      </c>
      <c r="R5" s="169"/>
      <c r="S5" s="169"/>
      <c r="T5" s="169"/>
      <c r="U5" s="169"/>
      <c r="V5" s="169"/>
      <c r="W5" s="169"/>
      <c r="X5" s="170" t="s">
        <v>133</v>
      </c>
      <c r="Y5" s="169"/>
      <c r="Z5" s="169"/>
      <c r="AA5" s="169"/>
      <c r="AB5" s="169"/>
      <c r="AC5" s="169"/>
      <c r="AD5" s="169"/>
      <c r="AE5" s="169"/>
      <c r="AF5" s="169"/>
      <c r="AG5" s="169"/>
      <c r="AH5" s="169"/>
      <c r="AI5" s="169"/>
      <c r="AJ5" s="169"/>
      <c r="AK5" s="169"/>
      <c r="AL5" s="169"/>
      <c r="AM5" s="169"/>
      <c r="AN5" s="169"/>
      <c r="AO5" s="169"/>
      <c r="AP5" s="169"/>
      <c r="AQ5" s="169"/>
      <c r="AR5" s="169"/>
      <c r="AS5" s="169"/>
      <c r="AT5" s="169"/>
      <c r="AU5" s="170" t="s">
        <v>132</v>
      </c>
      <c r="AV5" s="169"/>
      <c r="AW5" s="169"/>
      <c r="AX5" s="169"/>
      <c r="AY5" s="169"/>
      <c r="AZ5" s="169"/>
      <c r="BA5" s="169"/>
      <c r="BB5" s="169"/>
      <c r="BC5" s="170" t="s">
        <v>133</v>
      </c>
      <c r="BD5" s="169"/>
      <c r="BE5" s="169"/>
      <c r="BF5" s="169"/>
      <c r="BG5" s="169"/>
      <c r="BH5" s="169"/>
      <c r="BI5" s="169"/>
      <c r="BJ5" s="169"/>
      <c r="BK5" s="170" t="s">
        <v>131</v>
      </c>
      <c r="BL5" s="170"/>
      <c r="BM5" s="170"/>
      <c r="BN5" s="170"/>
      <c r="BO5" s="170"/>
      <c r="BP5" s="170"/>
      <c r="BQ5" s="170"/>
      <c r="BR5" s="172"/>
    </row>
    <row r="6" spans="1:70" ht="18" customHeight="1">
      <c r="A6" s="160"/>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70"/>
      <c r="BL6" s="170"/>
      <c r="BM6" s="170"/>
      <c r="BN6" s="170"/>
      <c r="BO6" s="170"/>
      <c r="BP6" s="170"/>
      <c r="BQ6" s="170"/>
      <c r="BR6" s="172"/>
    </row>
    <row r="7" spans="1:70" ht="18" customHeight="1">
      <c r="A7" s="160"/>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70"/>
      <c r="BL7" s="170"/>
      <c r="BM7" s="170"/>
      <c r="BN7" s="170"/>
      <c r="BO7" s="170"/>
      <c r="BP7" s="170"/>
      <c r="BQ7" s="170"/>
      <c r="BR7" s="172"/>
    </row>
    <row r="8" spans="1:70" ht="18" customHeight="1">
      <c r="A8" s="161" t="s">
        <v>158</v>
      </c>
      <c r="B8" s="161"/>
      <c r="C8" s="161"/>
      <c r="D8" s="161"/>
      <c r="E8" s="161"/>
      <c r="F8" s="161"/>
      <c r="G8" s="161"/>
      <c r="H8" s="162"/>
      <c r="I8" s="163">
        <v>101</v>
      </c>
      <c r="J8" s="163"/>
      <c r="K8" s="163"/>
      <c r="L8" s="163"/>
      <c r="M8" s="163"/>
      <c r="N8" s="163"/>
      <c r="O8" s="163"/>
      <c r="P8" s="163"/>
      <c r="Q8" s="163">
        <v>40</v>
      </c>
      <c r="R8" s="163"/>
      <c r="S8" s="163"/>
      <c r="T8" s="163"/>
      <c r="U8" s="163"/>
      <c r="V8" s="163"/>
      <c r="W8" s="163"/>
      <c r="X8" s="163">
        <v>61</v>
      </c>
      <c r="Y8" s="163"/>
      <c r="Z8" s="163"/>
      <c r="AA8" s="163"/>
      <c r="AB8" s="163"/>
      <c r="AC8" s="163"/>
      <c r="AD8" s="163"/>
      <c r="AE8" s="163"/>
      <c r="AF8" s="163">
        <v>42</v>
      </c>
      <c r="AG8" s="163"/>
      <c r="AH8" s="163"/>
      <c r="AI8" s="163"/>
      <c r="AJ8" s="163"/>
      <c r="AK8" s="163"/>
      <c r="AL8" s="163"/>
      <c r="AM8" s="163"/>
      <c r="AN8" s="163">
        <v>33</v>
      </c>
      <c r="AO8" s="163"/>
      <c r="AP8" s="163"/>
      <c r="AQ8" s="163"/>
      <c r="AR8" s="163"/>
      <c r="AS8" s="163"/>
      <c r="AT8" s="163"/>
      <c r="AU8" s="163">
        <v>6</v>
      </c>
      <c r="AV8" s="163"/>
      <c r="AW8" s="163"/>
      <c r="AX8" s="163"/>
      <c r="AY8" s="163"/>
      <c r="AZ8" s="163"/>
      <c r="BA8" s="163"/>
      <c r="BB8" s="163"/>
      <c r="BC8" s="163">
        <v>10</v>
      </c>
      <c r="BD8" s="163"/>
      <c r="BE8" s="163"/>
      <c r="BF8" s="163"/>
      <c r="BG8" s="163"/>
      <c r="BH8" s="163"/>
      <c r="BI8" s="163"/>
      <c r="BJ8" s="163"/>
      <c r="BK8" s="163">
        <v>17</v>
      </c>
      <c r="BL8" s="163"/>
      <c r="BM8" s="163"/>
      <c r="BN8" s="163"/>
      <c r="BO8" s="163"/>
      <c r="BP8" s="163"/>
      <c r="BQ8" s="163"/>
      <c r="BR8" s="163"/>
    </row>
    <row r="9" spans="1:70" ht="18" customHeight="1">
      <c r="A9" s="161">
        <v>22</v>
      </c>
      <c r="B9" s="161"/>
      <c r="C9" s="161"/>
      <c r="D9" s="161"/>
      <c r="E9" s="161"/>
      <c r="F9" s="161"/>
      <c r="G9" s="161"/>
      <c r="H9" s="162"/>
      <c r="I9" s="163">
        <v>90</v>
      </c>
      <c r="J9" s="163"/>
      <c r="K9" s="163"/>
      <c r="L9" s="163"/>
      <c r="M9" s="163"/>
      <c r="N9" s="163"/>
      <c r="O9" s="163"/>
      <c r="P9" s="163"/>
      <c r="Q9" s="163">
        <v>29</v>
      </c>
      <c r="R9" s="163"/>
      <c r="S9" s="163"/>
      <c r="T9" s="163"/>
      <c r="U9" s="163"/>
      <c r="V9" s="163"/>
      <c r="W9" s="163"/>
      <c r="X9" s="163">
        <v>61</v>
      </c>
      <c r="Y9" s="163"/>
      <c r="Z9" s="163"/>
      <c r="AA9" s="163"/>
      <c r="AB9" s="163"/>
      <c r="AC9" s="163"/>
      <c r="AD9" s="163"/>
      <c r="AE9" s="163"/>
      <c r="AF9" s="163">
        <v>42</v>
      </c>
      <c r="AG9" s="163"/>
      <c r="AH9" s="163"/>
      <c r="AI9" s="163"/>
      <c r="AJ9" s="163"/>
      <c r="AK9" s="163"/>
      <c r="AL9" s="163"/>
      <c r="AM9" s="163"/>
      <c r="AN9" s="163">
        <v>33</v>
      </c>
      <c r="AO9" s="163"/>
      <c r="AP9" s="163"/>
      <c r="AQ9" s="163"/>
      <c r="AR9" s="163"/>
      <c r="AS9" s="163"/>
      <c r="AT9" s="163"/>
      <c r="AU9" s="163">
        <v>5</v>
      </c>
      <c r="AV9" s="163"/>
      <c r="AW9" s="163"/>
      <c r="AX9" s="163"/>
      <c r="AY9" s="163"/>
      <c r="AZ9" s="163"/>
      <c r="BA9" s="163"/>
      <c r="BB9" s="163"/>
      <c r="BC9" s="163">
        <v>10</v>
      </c>
      <c r="BD9" s="163"/>
      <c r="BE9" s="163"/>
      <c r="BF9" s="163"/>
      <c r="BG9" s="163"/>
      <c r="BH9" s="163"/>
      <c r="BI9" s="163"/>
      <c r="BJ9" s="163"/>
      <c r="BK9" s="163">
        <v>18</v>
      </c>
      <c r="BL9" s="163"/>
      <c r="BM9" s="163"/>
      <c r="BN9" s="163"/>
      <c r="BO9" s="163"/>
      <c r="BP9" s="163"/>
      <c r="BQ9" s="163"/>
      <c r="BR9" s="163"/>
    </row>
    <row r="10" spans="1:70" ht="18" customHeight="1" thickBot="1">
      <c r="A10" s="165">
        <v>27</v>
      </c>
      <c r="B10" s="165"/>
      <c r="C10" s="165"/>
      <c r="D10" s="165"/>
      <c r="E10" s="165"/>
      <c r="F10" s="165"/>
      <c r="G10" s="165"/>
      <c r="H10" s="166"/>
      <c r="I10" s="164">
        <v>86</v>
      </c>
      <c r="J10" s="164"/>
      <c r="K10" s="164"/>
      <c r="L10" s="164"/>
      <c r="M10" s="164"/>
      <c r="N10" s="164"/>
      <c r="O10" s="164"/>
      <c r="P10" s="164"/>
      <c r="Q10" s="164">
        <v>30</v>
      </c>
      <c r="R10" s="164"/>
      <c r="S10" s="164"/>
      <c r="T10" s="164"/>
      <c r="U10" s="164"/>
      <c r="V10" s="164"/>
      <c r="W10" s="164"/>
      <c r="X10" s="164">
        <v>56</v>
      </c>
      <c r="Y10" s="164"/>
      <c r="Z10" s="164"/>
      <c r="AA10" s="164"/>
      <c r="AB10" s="164"/>
      <c r="AC10" s="164"/>
      <c r="AD10" s="164"/>
      <c r="AE10" s="164"/>
      <c r="AF10" s="164">
        <v>52</v>
      </c>
      <c r="AG10" s="164"/>
      <c r="AH10" s="164"/>
      <c r="AI10" s="164"/>
      <c r="AJ10" s="164"/>
      <c r="AK10" s="164"/>
      <c r="AL10" s="164"/>
      <c r="AM10" s="164"/>
      <c r="AN10" s="164">
        <v>31</v>
      </c>
      <c r="AO10" s="164"/>
      <c r="AP10" s="164"/>
      <c r="AQ10" s="164"/>
      <c r="AR10" s="164"/>
      <c r="AS10" s="164"/>
      <c r="AT10" s="164"/>
      <c r="AU10" s="164">
        <v>4</v>
      </c>
      <c r="AV10" s="164"/>
      <c r="AW10" s="164"/>
      <c r="AX10" s="164"/>
      <c r="AY10" s="164"/>
      <c r="AZ10" s="164"/>
      <c r="BA10" s="164"/>
      <c r="BB10" s="164"/>
      <c r="BC10" s="164">
        <v>9</v>
      </c>
      <c r="BD10" s="164"/>
      <c r="BE10" s="164"/>
      <c r="BF10" s="164"/>
      <c r="BG10" s="164"/>
      <c r="BH10" s="164"/>
      <c r="BI10" s="164"/>
      <c r="BJ10" s="164"/>
      <c r="BK10" s="164">
        <v>18</v>
      </c>
      <c r="BL10" s="164"/>
      <c r="BM10" s="164"/>
      <c r="BN10" s="164"/>
      <c r="BO10" s="164"/>
      <c r="BP10" s="164"/>
      <c r="BQ10" s="164"/>
      <c r="BR10" s="164"/>
    </row>
    <row r="11" spans="1:70" ht="18" customHeight="1">
      <c r="A11" s="29" t="s">
        <v>168</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row>
    <row r="12" spans="1:70" ht="18" customHeight="1">
      <c r="A12" s="27"/>
      <c r="B12" s="27"/>
      <c r="C12" s="27"/>
      <c r="E12" s="27"/>
      <c r="G12" s="27"/>
      <c r="I12" s="27"/>
      <c r="K12" s="27"/>
      <c r="M12" s="27"/>
      <c r="N12" s="27"/>
      <c r="O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row>
    <row r="13" spans="1:70" ht="18" customHeight="1">
      <c r="A13" s="27"/>
      <c r="B13" s="27"/>
      <c r="C13" s="27"/>
      <c r="E13" s="27"/>
      <c r="G13" s="27"/>
      <c r="I13" s="27"/>
      <c r="K13" s="27"/>
      <c r="M13" s="27"/>
      <c r="N13" s="27"/>
      <c r="O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row>
    <row r="14" spans="1:70" ht="18" customHeight="1">
      <c r="A14" s="27"/>
      <c r="B14" s="27"/>
      <c r="C14" s="27"/>
      <c r="E14" s="27"/>
      <c r="G14" s="27"/>
      <c r="I14" s="27"/>
      <c r="K14" s="27"/>
      <c r="M14" s="27"/>
      <c r="N14" s="27"/>
      <c r="O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row>
    <row r="15" spans="1:70" ht="18" customHeight="1">
      <c r="A15" s="1" t="s">
        <v>103</v>
      </c>
      <c r="B15" s="27"/>
      <c r="C15" s="27"/>
      <c r="E15" s="27"/>
      <c r="G15" s="27"/>
      <c r="I15" s="27"/>
      <c r="K15" s="27"/>
      <c r="M15" s="27"/>
      <c r="N15" s="27"/>
      <c r="O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row>
    <row r="16" spans="1:70" ht="18" customHeight="1" thickBot="1">
      <c r="A16" s="41" t="s">
        <v>87</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75" t="s">
        <v>55</v>
      </c>
    </row>
    <row r="17" spans="1:70" ht="18" customHeight="1">
      <c r="A17" s="173" t="s">
        <v>111</v>
      </c>
      <c r="B17" s="174"/>
      <c r="C17" s="174"/>
      <c r="D17" s="174"/>
      <c r="E17" s="174"/>
      <c r="F17" s="174"/>
      <c r="G17" s="174"/>
      <c r="H17" s="174"/>
      <c r="I17" s="174"/>
      <c r="J17" s="174"/>
      <c r="K17" s="177" t="s">
        <v>143</v>
      </c>
      <c r="L17" s="174"/>
      <c r="M17" s="174"/>
      <c r="N17" s="174"/>
      <c r="O17" s="174"/>
      <c r="P17" s="174"/>
      <c r="Q17" s="174"/>
      <c r="R17" s="174"/>
      <c r="S17" s="174"/>
      <c r="T17" s="174"/>
      <c r="U17" s="174" t="s">
        <v>134</v>
      </c>
      <c r="V17" s="174"/>
      <c r="W17" s="174"/>
      <c r="X17" s="174"/>
      <c r="Y17" s="174"/>
      <c r="Z17" s="174"/>
      <c r="AA17" s="174"/>
      <c r="AB17" s="174"/>
      <c r="AC17" s="174"/>
      <c r="AD17" s="174"/>
      <c r="AE17" s="174" t="s">
        <v>135</v>
      </c>
      <c r="AF17" s="174"/>
      <c r="AG17" s="174"/>
      <c r="AH17" s="174"/>
      <c r="AI17" s="174"/>
      <c r="AJ17" s="174"/>
      <c r="AK17" s="174"/>
      <c r="AL17" s="174"/>
      <c r="AM17" s="174"/>
      <c r="AN17" s="174"/>
      <c r="AO17" s="174" t="s">
        <v>136</v>
      </c>
      <c r="AP17" s="174"/>
      <c r="AQ17" s="174"/>
      <c r="AR17" s="174"/>
      <c r="AS17" s="174"/>
      <c r="AT17" s="174"/>
      <c r="AU17" s="174"/>
      <c r="AV17" s="174"/>
      <c r="AW17" s="174"/>
      <c r="AX17" s="174"/>
      <c r="AY17" s="174" t="s">
        <v>137</v>
      </c>
      <c r="AZ17" s="174"/>
      <c r="BA17" s="174"/>
      <c r="BB17" s="174"/>
      <c r="BC17" s="174"/>
      <c r="BD17" s="174"/>
      <c r="BE17" s="174"/>
      <c r="BF17" s="174"/>
      <c r="BG17" s="174"/>
      <c r="BH17" s="174"/>
      <c r="BI17" s="177" t="s">
        <v>139</v>
      </c>
      <c r="BJ17" s="177"/>
      <c r="BK17" s="177"/>
      <c r="BL17" s="177"/>
      <c r="BM17" s="177"/>
      <c r="BN17" s="177"/>
      <c r="BO17" s="177"/>
      <c r="BP17" s="177"/>
      <c r="BQ17" s="177"/>
      <c r="BR17" s="178"/>
    </row>
    <row r="18" spans="1:70" ht="18" customHeight="1">
      <c r="A18" s="175"/>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9"/>
      <c r="BJ18" s="179"/>
      <c r="BK18" s="179"/>
      <c r="BL18" s="179"/>
      <c r="BM18" s="179"/>
      <c r="BN18" s="179"/>
      <c r="BO18" s="179"/>
      <c r="BP18" s="179"/>
      <c r="BQ18" s="179"/>
      <c r="BR18" s="180"/>
    </row>
    <row r="19" spans="1:70" ht="18" customHeight="1">
      <c r="A19" s="161" t="s">
        <v>169</v>
      </c>
      <c r="B19" s="161"/>
      <c r="C19" s="161"/>
      <c r="D19" s="161"/>
      <c r="E19" s="161"/>
      <c r="F19" s="161"/>
      <c r="G19" s="161"/>
      <c r="H19" s="161"/>
      <c r="I19" s="161"/>
      <c r="J19" s="162"/>
      <c r="K19" s="163">
        <v>18</v>
      </c>
      <c r="L19" s="163"/>
      <c r="M19" s="163"/>
      <c r="N19" s="163"/>
      <c r="O19" s="163"/>
      <c r="P19" s="163"/>
      <c r="Q19" s="163"/>
      <c r="R19" s="163"/>
      <c r="S19" s="163"/>
      <c r="T19" s="163"/>
      <c r="U19" s="163">
        <v>6</v>
      </c>
      <c r="V19" s="163"/>
      <c r="W19" s="163"/>
      <c r="X19" s="163"/>
      <c r="Y19" s="163"/>
      <c r="Z19" s="163"/>
      <c r="AA19" s="163"/>
      <c r="AB19" s="163"/>
      <c r="AC19" s="163"/>
      <c r="AD19" s="163"/>
      <c r="AE19" s="163">
        <v>25</v>
      </c>
      <c r="AF19" s="163"/>
      <c r="AG19" s="163"/>
      <c r="AH19" s="163"/>
      <c r="AI19" s="163"/>
      <c r="AJ19" s="163"/>
      <c r="AK19" s="163"/>
      <c r="AL19" s="163"/>
      <c r="AM19" s="163"/>
      <c r="AN19" s="163"/>
      <c r="AO19" s="163">
        <v>52</v>
      </c>
      <c r="AP19" s="163"/>
      <c r="AQ19" s="163"/>
      <c r="AR19" s="163"/>
      <c r="AS19" s="163"/>
      <c r="AT19" s="163"/>
      <c r="AU19" s="163"/>
      <c r="AV19" s="163"/>
      <c r="AW19" s="163"/>
      <c r="AX19" s="163"/>
      <c r="AY19" s="163">
        <v>7</v>
      </c>
      <c r="AZ19" s="163"/>
      <c r="BA19" s="163"/>
      <c r="BB19" s="163"/>
      <c r="BC19" s="163"/>
      <c r="BD19" s="163"/>
      <c r="BE19" s="163"/>
      <c r="BF19" s="163"/>
      <c r="BG19" s="163"/>
      <c r="BH19" s="163"/>
      <c r="BI19" s="163">
        <v>52</v>
      </c>
      <c r="BJ19" s="163"/>
      <c r="BK19" s="163"/>
      <c r="BL19" s="163"/>
      <c r="BM19" s="163"/>
      <c r="BN19" s="163"/>
      <c r="BO19" s="163"/>
      <c r="BP19" s="163"/>
      <c r="BQ19" s="163"/>
      <c r="BR19" s="163"/>
    </row>
    <row r="20" spans="1:70" ht="18" customHeight="1">
      <c r="A20" s="161">
        <v>12</v>
      </c>
      <c r="B20" s="161"/>
      <c r="C20" s="161"/>
      <c r="D20" s="161"/>
      <c r="E20" s="161"/>
      <c r="F20" s="161"/>
      <c r="G20" s="161"/>
      <c r="H20" s="161"/>
      <c r="I20" s="161"/>
      <c r="J20" s="162"/>
      <c r="K20" s="163">
        <v>6</v>
      </c>
      <c r="L20" s="163"/>
      <c r="M20" s="163"/>
      <c r="N20" s="163"/>
      <c r="O20" s="163"/>
      <c r="P20" s="163"/>
      <c r="Q20" s="163"/>
      <c r="R20" s="163"/>
      <c r="S20" s="163"/>
      <c r="T20" s="163"/>
      <c r="U20" s="163">
        <v>1</v>
      </c>
      <c r="V20" s="163"/>
      <c r="W20" s="163"/>
      <c r="X20" s="163"/>
      <c r="Y20" s="163"/>
      <c r="Z20" s="163"/>
      <c r="AA20" s="163"/>
      <c r="AB20" s="163"/>
      <c r="AC20" s="163"/>
      <c r="AD20" s="163"/>
      <c r="AE20" s="163">
        <v>13</v>
      </c>
      <c r="AF20" s="163"/>
      <c r="AG20" s="163"/>
      <c r="AH20" s="163"/>
      <c r="AI20" s="163"/>
      <c r="AJ20" s="163"/>
      <c r="AK20" s="163"/>
      <c r="AL20" s="163"/>
      <c r="AM20" s="163"/>
      <c r="AN20" s="163"/>
      <c r="AO20" s="163">
        <v>15</v>
      </c>
      <c r="AP20" s="163"/>
      <c r="AQ20" s="163"/>
      <c r="AR20" s="163"/>
      <c r="AS20" s="163"/>
      <c r="AT20" s="163"/>
      <c r="AU20" s="163"/>
      <c r="AV20" s="163"/>
      <c r="AW20" s="163"/>
      <c r="AX20" s="163"/>
      <c r="AY20" s="163">
        <v>2</v>
      </c>
      <c r="AZ20" s="163"/>
      <c r="BA20" s="163"/>
      <c r="BB20" s="163"/>
      <c r="BC20" s="163"/>
      <c r="BD20" s="163"/>
      <c r="BE20" s="163"/>
      <c r="BF20" s="163"/>
      <c r="BG20" s="163"/>
      <c r="BH20" s="163"/>
      <c r="BI20" s="163">
        <v>21</v>
      </c>
      <c r="BJ20" s="163"/>
      <c r="BK20" s="163"/>
      <c r="BL20" s="163"/>
      <c r="BM20" s="163"/>
      <c r="BN20" s="163"/>
      <c r="BO20" s="163"/>
      <c r="BP20" s="163"/>
      <c r="BQ20" s="163"/>
      <c r="BR20" s="163"/>
    </row>
    <row r="21" spans="1:70" ht="18" customHeight="1">
      <c r="A21" s="161">
        <v>17</v>
      </c>
      <c r="B21" s="161"/>
      <c r="C21" s="161"/>
      <c r="D21" s="161"/>
      <c r="E21" s="161"/>
      <c r="F21" s="161"/>
      <c r="G21" s="161"/>
      <c r="H21" s="161"/>
      <c r="I21" s="161"/>
      <c r="J21" s="162"/>
      <c r="K21" s="163">
        <v>15</v>
      </c>
      <c r="L21" s="163"/>
      <c r="M21" s="163"/>
      <c r="N21" s="163"/>
      <c r="O21" s="163"/>
      <c r="P21" s="163"/>
      <c r="Q21" s="163"/>
      <c r="R21" s="163"/>
      <c r="S21" s="163"/>
      <c r="T21" s="163"/>
      <c r="U21" s="163">
        <v>1</v>
      </c>
      <c r="V21" s="163"/>
      <c r="W21" s="163"/>
      <c r="X21" s="163"/>
      <c r="Y21" s="163"/>
      <c r="Z21" s="163"/>
      <c r="AA21" s="163"/>
      <c r="AB21" s="163"/>
      <c r="AC21" s="163"/>
      <c r="AD21" s="163"/>
      <c r="AE21" s="163">
        <v>13</v>
      </c>
      <c r="AF21" s="163"/>
      <c r="AG21" s="163"/>
      <c r="AH21" s="163"/>
      <c r="AI21" s="163"/>
      <c r="AJ21" s="163"/>
      <c r="AK21" s="163"/>
      <c r="AL21" s="163"/>
      <c r="AM21" s="163"/>
      <c r="AN21" s="163"/>
      <c r="AO21" s="163">
        <v>20</v>
      </c>
      <c r="AP21" s="163"/>
      <c r="AQ21" s="163"/>
      <c r="AR21" s="163"/>
      <c r="AS21" s="163"/>
      <c r="AT21" s="163"/>
      <c r="AU21" s="163"/>
      <c r="AV21" s="163"/>
      <c r="AW21" s="163"/>
      <c r="AX21" s="163"/>
      <c r="AY21" s="163">
        <v>7</v>
      </c>
      <c r="AZ21" s="163"/>
      <c r="BA21" s="163"/>
      <c r="BB21" s="163"/>
      <c r="BC21" s="163"/>
      <c r="BD21" s="163"/>
      <c r="BE21" s="163"/>
      <c r="BF21" s="163"/>
      <c r="BG21" s="163"/>
      <c r="BH21" s="163"/>
      <c r="BI21" s="163">
        <v>11</v>
      </c>
      <c r="BJ21" s="163"/>
      <c r="BK21" s="163"/>
      <c r="BL21" s="163"/>
      <c r="BM21" s="163"/>
      <c r="BN21" s="163"/>
      <c r="BO21" s="163"/>
      <c r="BP21" s="163"/>
      <c r="BQ21" s="163"/>
      <c r="BR21" s="163"/>
    </row>
    <row r="22" spans="1:70" ht="18" customHeight="1">
      <c r="A22" s="161">
        <v>22</v>
      </c>
      <c r="B22" s="161"/>
      <c r="C22" s="161"/>
      <c r="D22" s="161"/>
      <c r="E22" s="161"/>
      <c r="F22" s="161"/>
      <c r="G22" s="161"/>
      <c r="H22" s="161"/>
      <c r="I22" s="161"/>
      <c r="J22" s="162"/>
      <c r="K22" s="163">
        <v>13</v>
      </c>
      <c r="L22" s="163"/>
      <c r="M22" s="163"/>
      <c r="N22" s="163"/>
      <c r="O22" s="163"/>
      <c r="P22" s="163"/>
      <c r="Q22" s="163"/>
      <c r="R22" s="163"/>
      <c r="S22" s="163"/>
      <c r="T22" s="163"/>
      <c r="U22" s="163">
        <v>4</v>
      </c>
      <c r="V22" s="163"/>
      <c r="W22" s="163"/>
      <c r="X22" s="163"/>
      <c r="Y22" s="163"/>
      <c r="Z22" s="163"/>
      <c r="AA22" s="163"/>
      <c r="AB22" s="163"/>
      <c r="AC22" s="163"/>
      <c r="AD22" s="163"/>
      <c r="AE22" s="163">
        <v>8</v>
      </c>
      <c r="AF22" s="163"/>
      <c r="AG22" s="163"/>
      <c r="AH22" s="163"/>
      <c r="AI22" s="163"/>
      <c r="AJ22" s="163"/>
      <c r="AK22" s="163"/>
      <c r="AL22" s="163"/>
      <c r="AM22" s="163"/>
      <c r="AN22" s="163"/>
      <c r="AO22" s="163">
        <v>16</v>
      </c>
      <c r="AP22" s="163"/>
      <c r="AQ22" s="163"/>
      <c r="AR22" s="163"/>
      <c r="AS22" s="163"/>
      <c r="AT22" s="163"/>
      <c r="AU22" s="163"/>
      <c r="AV22" s="163"/>
      <c r="AW22" s="163"/>
      <c r="AX22" s="163"/>
      <c r="AY22" s="163" t="s">
        <v>166</v>
      </c>
      <c r="AZ22" s="163"/>
      <c r="BA22" s="163"/>
      <c r="BB22" s="163"/>
      <c r="BC22" s="163"/>
      <c r="BD22" s="163"/>
      <c r="BE22" s="163"/>
      <c r="BF22" s="163"/>
      <c r="BG22" s="163"/>
      <c r="BH22" s="163"/>
      <c r="BI22" s="163">
        <v>30</v>
      </c>
      <c r="BJ22" s="163"/>
      <c r="BK22" s="163"/>
      <c r="BL22" s="163"/>
      <c r="BM22" s="163"/>
      <c r="BN22" s="163"/>
      <c r="BO22" s="163"/>
      <c r="BP22" s="163"/>
      <c r="BQ22" s="163"/>
      <c r="BR22" s="163"/>
    </row>
    <row r="23" spans="1:70" ht="19.5" customHeight="1" thickBot="1">
      <c r="A23" s="165">
        <v>27</v>
      </c>
      <c r="B23" s="165"/>
      <c r="C23" s="165"/>
      <c r="D23" s="165"/>
      <c r="E23" s="165"/>
      <c r="F23" s="165"/>
      <c r="G23" s="165"/>
      <c r="H23" s="165"/>
      <c r="I23" s="165"/>
      <c r="J23" s="166"/>
      <c r="K23" s="164">
        <v>23</v>
      </c>
      <c r="L23" s="164"/>
      <c r="M23" s="164"/>
      <c r="N23" s="164"/>
      <c r="O23" s="164"/>
      <c r="P23" s="164"/>
      <c r="Q23" s="164"/>
      <c r="R23" s="164"/>
      <c r="S23" s="164"/>
      <c r="T23" s="164"/>
      <c r="U23" s="164">
        <v>3</v>
      </c>
      <c r="V23" s="164"/>
      <c r="W23" s="164"/>
      <c r="X23" s="164"/>
      <c r="Y23" s="164"/>
      <c r="Z23" s="164"/>
      <c r="AA23" s="164"/>
      <c r="AB23" s="164"/>
      <c r="AC23" s="164"/>
      <c r="AD23" s="164"/>
      <c r="AE23" s="164">
        <v>10</v>
      </c>
      <c r="AF23" s="164"/>
      <c r="AG23" s="164"/>
      <c r="AH23" s="164"/>
      <c r="AI23" s="164"/>
      <c r="AJ23" s="164"/>
      <c r="AK23" s="164"/>
      <c r="AL23" s="164"/>
      <c r="AM23" s="164"/>
      <c r="AN23" s="164"/>
      <c r="AO23" s="164">
        <v>22</v>
      </c>
      <c r="AP23" s="164"/>
      <c r="AQ23" s="164"/>
      <c r="AR23" s="164"/>
      <c r="AS23" s="164"/>
      <c r="AT23" s="164"/>
      <c r="AU23" s="164"/>
      <c r="AV23" s="164"/>
      <c r="AW23" s="164"/>
      <c r="AX23" s="164"/>
      <c r="AY23" s="164" t="s">
        <v>166</v>
      </c>
      <c r="AZ23" s="164"/>
      <c r="BA23" s="164"/>
      <c r="BB23" s="164"/>
      <c r="BC23" s="164"/>
      <c r="BD23" s="164"/>
      <c r="BE23" s="164"/>
      <c r="BF23" s="164"/>
      <c r="BG23" s="164"/>
      <c r="BH23" s="164"/>
      <c r="BI23" s="164">
        <v>37</v>
      </c>
      <c r="BJ23" s="164"/>
      <c r="BK23" s="164"/>
      <c r="BL23" s="164"/>
      <c r="BM23" s="164"/>
      <c r="BN23" s="164"/>
      <c r="BO23" s="164"/>
      <c r="BP23" s="164"/>
      <c r="BQ23" s="164"/>
      <c r="BR23" s="164"/>
    </row>
    <row r="24" spans="1:70" ht="15.75" customHeight="1">
      <c r="A24" s="40" t="s">
        <v>138</v>
      </c>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row>
    <row r="25" spans="1:70" ht="15.75" customHeight="1">
      <c r="A25" s="40" t="s">
        <v>170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row>
    <row r="26" spans="1:70" ht="19.5" customHeight="1">
      <c r="A26" s="27" t="s">
        <v>83</v>
      </c>
      <c r="B26" s="27"/>
      <c r="C26" s="27"/>
      <c r="E26" s="27"/>
      <c r="G26" s="27"/>
      <c r="I26" s="27"/>
      <c r="K26" s="27"/>
      <c r="M26" s="27"/>
      <c r="N26" s="27"/>
      <c r="O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row>
    <row r="27" ht="18.75" customHeight="1">
      <c r="A27" s="10"/>
    </row>
    <row r="28" spans="1:28" ht="18.75" customHeight="1">
      <c r="A28" s="27"/>
      <c r="B28" s="27"/>
      <c r="C28" s="27"/>
      <c r="E28" s="27"/>
      <c r="G28" s="27"/>
      <c r="I28" s="27"/>
      <c r="K28" s="27"/>
      <c r="M28" s="27"/>
      <c r="N28" s="27"/>
      <c r="O28" s="27"/>
      <c r="Y28" s="27"/>
      <c r="Z28" s="27"/>
      <c r="AA28" s="27"/>
      <c r="AB28" s="27"/>
    </row>
    <row r="29" spans="1:28" ht="18.75" customHeight="1">
      <c r="A29" s="27"/>
      <c r="B29" s="27"/>
      <c r="C29" s="27"/>
      <c r="E29" s="27"/>
      <c r="G29" s="27"/>
      <c r="I29" s="27"/>
      <c r="K29" s="27"/>
      <c r="M29" s="27"/>
      <c r="N29" s="27"/>
      <c r="O29" s="22"/>
      <c r="P29" s="22"/>
      <c r="Q29" s="22"/>
      <c r="R29" s="22"/>
      <c r="S29" s="22"/>
      <c r="T29" s="22"/>
      <c r="U29" s="22"/>
      <c r="V29" s="22"/>
      <c r="W29" s="22"/>
      <c r="X29" s="22"/>
      <c r="Y29" s="22"/>
      <c r="Z29" s="22"/>
      <c r="AA29" s="22"/>
      <c r="AB29" s="22"/>
    </row>
    <row r="30" spans="1:28" ht="18.75" customHeight="1">
      <c r="A30" s="27"/>
      <c r="B30" s="27"/>
      <c r="C30" s="27"/>
      <c r="E30" s="27"/>
      <c r="G30" s="27"/>
      <c r="I30" s="27"/>
      <c r="K30" s="27"/>
      <c r="M30" s="27"/>
      <c r="N30" s="27"/>
      <c r="O30" s="22"/>
      <c r="P30" s="22"/>
      <c r="Q30" s="22"/>
      <c r="R30" s="22"/>
      <c r="S30" s="22"/>
      <c r="T30" s="22"/>
      <c r="U30" s="22"/>
      <c r="V30" s="22"/>
      <c r="W30" s="22"/>
      <c r="X30" s="22"/>
      <c r="Y30" s="22"/>
      <c r="Z30" s="22"/>
      <c r="AA30" s="22"/>
      <c r="AB30" s="22"/>
    </row>
    <row r="31" spans="1:28" ht="18.75" customHeight="1">
      <c r="A31" s="27"/>
      <c r="B31" s="27"/>
      <c r="C31" s="27"/>
      <c r="E31" s="27"/>
      <c r="G31" s="27"/>
      <c r="I31" s="27"/>
      <c r="K31" s="27"/>
      <c r="M31" s="27"/>
      <c r="N31" s="27"/>
      <c r="O31" s="22"/>
      <c r="P31" s="22"/>
      <c r="Q31" s="22"/>
      <c r="R31" s="22"/>
      <c r="S31" s="22"/>
      <c r="T31" s="22"/>
      <c r="U31" s="22"/>
      <c r="V31" s="22"/>
      <c r="W31" s="22"/>
      <c r="X31" s="22"/>
      <c r="Y31" s="22"/>
      <c r="Z31" s="22"/>
      <c r="AA31" s="22"/>
      <c r="AB31" s="22"/>
    </row>
    <row r="32" spans="1:28" ht="18.75" customHeight="1">
      <c r="A32" s="30"/>
      <c r="B32" s="30"/>
      <c r="C32" s="30"/>
      <c r="D32" s="30"/>
      <c r="E32" s="30"/>
      <c r="F32" s="30"/>
      <c r="G32" s="30"/>
      <c r="H32" s="30"/>
      <c r="I32" s="30"/>
      <c r="J32" s="30"/>
      <c r="K32" s="30"/>
      <c r="L32" s="30"/>
      <c r="M32" s="30"/>
      <c r="N32" s="30"/>
      <c r="O32" s="31"/>
      <c r="P32" s="31"/>
      <c r="Q32" s="31"/>
      <c r="R32" s="31"/>
      <c r="S32" s="31"/>
      <c r="T32" s="31"/>
      <c r="U32" s="31"/>
      <c r="V32" s="31"/>
      <c r="W32" s="31"/>
      <c r="X32" s="31"/>
      <c r="Y32" s="31"/>
      <c r="Z32" s="31"/>
      <c r="AA32" s="31"/>
      <c r="AB32" s="31"/>
    </row>
    <row r="33" spans="1:28" ht="18.75" customHeight="1">
      <c r="A33" s="27"/>
      <c r="B33" s="27"/>
      <c r="C33" s="27"/>
      <c r="E33" s="27"/>
      <c r="G33" s="27"/>
      <c r="I33" s="27"/>
      <c r="K33" s="27"/>
      <c r="M33" s="27"/>
      <c r="N33" s="27"/>
      <c r="O33" s="27"/>
      <c r="Y33" s="27"/>
      <c r="Z33" s="27"/>
      <c r="AA33" s="27"/>
      <c r="AB33" s="27"/>
    </row>
    <row r="34" spans="1:28" ht="15.75" customHeight="1">
      <c r="A34" s="27"/>
      <c r="B34" s="27"/>
      <c r="C34" s="27"/>
      <c r="E34" s="27"/>
      <c r="G34" s="27"/>
      <c r="I34" s="27"/>
      <c r="K34" s="27"/>
      <c r="M34" s="27"/>
      <c r="N34" s="27"/>
      <c r="O34" s="27"/>
      <c r="Y34" s="27"/>
      <c r="Z34" s="27"/>
      <c r="AA34" s="27"/>
      <c r="AB34" s="27"/>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sheetData>
  <sheetProtection/>
  <mergeCells count="83">
    <mergeCell ref="BK5:BR7"/>
    <mergeCell ref="AU4:BR4"/>
    <mergeCell ref="A17:J18"/>
    <mergeCell ref="K17:T18"/>
    <mergeCell ref="U17:AD18"/>
    <mergeCell ref="AE17:AN18"/>
    <mergeCell ref="AO17:AX18"/>
    <mergeCell ref="AY17:BH18"/>
    <mergeCell ref="BI17:BR18"/>
    <mergeCell ref="AU10:BB10"/>
    <mergeCell ref="BI22:BR22"/>
    <mergeCell ref="A23:J23"/>
    <mergeCell ref="K23:T23"/>
    <mergeCell ref="U23:AD23"/>
    <mergeCell ref="AE23:AN23"/>
    <mergeCell ref="AO23:AX23"/>
    <mergeCell ref="AY23:BH23"/>
    <mergeCell ref="BI23:BR23"/>
    <mergeCell ref="A22:J22"/>
    <mergeCell ref="K22:T22"/>
    <mergeCell ref="U22:AD22"/>
    <mergeCell ref="AE22:AN22"/>
    <mergeCell ref="AO22:AX22"/>
    <mergeCell ref="AY22:BH22"/>
    <mergeCell ref="BI20:BR20"/>
    <mergeCell ref="A21:J21"/>
    <mergeCell ref="K21:T21"/>
    <mergeCell ref="U21:AD21"/>
    <mergeCell ref="AE21:AN21"/>
    <mergeCell ref="AO21:AX21"/>
    <mergeCell ref="AY20:BH20"/>
    <mergeCell ref="AY21:BH21"/>
    <mergeCell ref="BI21:BR21"/>
    <mergeCell ref="AE19:AN19"/>
    <mergeCell ref="AO19:AX19"/>
    <mergeCell ref="AY19:BH19"/>
    <mergeCell ref="BI19:BR19"/>
    <mergeCell ref="AN4:AT7"/>
    <mergeCell ref="A20:J20"/>
    <mergeCell ref="K20:T20"/>
    <mergeCell ref="U20:AD20"/>
    <mergeCell ref="AE20:AN20"/>
    <mergeCell ref="AO20:AX20"/>
    <mergeCell ref="AN10:AT10"/>
    <mergeCell ref="AU9:BB9"/>
    <mergeCell ref="X8:AE8"/>
    <mergeCell ref="AF8:AM8"/>
    <mergeCell ref="I3:AM3"/>
    <mergeCell ref="AN3:BR3"/>
    <mergeCell ref="A3:H7"/>
    <mergeCell ref="BC5:BJ7"/>
    <mergeCell ref="AU5:BB7"/>
    <mergeCell ref="X5:AE7"/>
    <mergeCell ref="Q5:W7"/>
    <mergeCell ref="I4:P7"/>
    <mergeCell ref="AF4:AM7"/>
    <mergeCell ref="Q4:W4"/>
    <mergeCell ref="BC9:BJ9"/>
    <mergeCell ref="BK9:BR9"/>
    <mergeCell ref="BC10:BJ10"/>
    <mergeCell ref="BK10:BR10"/>
    <mergeCell ref="A10:H10"/>
    <mergeCell ref="I10:P10"/>
    <mergeCell ref="Q10:W10"/>
    <mergeCell ref="X10:AE10"/>
    <mergeCell ref="AF10:AM10"/>
    <mergeCell ref="AN8:AT8"/>
    <mergeCell ref="BK8:BR8"/>
    <mergeCell ref="A9:H9"/>
    <mergeCell ref="I9:P9"/>
    <mergeCell ref="Q9:W9"/>
    <mergeCell ref="X9:AE9"/>
    <mergeCell ref="AF9:AM9"/>
    <mergeCell ref="AN9:AT9"/>
    <mergeCell ref="AU8:BB8"/>
    <mergeCell ref="BC8:BJ8"/>
    <mergeCell ref="X4:AE4"/>
    <mergeCell ref="A19:J19"/>
    <mergeCell ref="K19:T19"/>
    <mergeCell ref="U19:AD19"/>
    <mergeCell ref="A8:H8"/>
    <mergeCell ref="I8:P8"/>
    <mergeCell ref="Q8:W8"/>
  </mergeCells>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R35"/>
  <sheetViews>
    <sheetView view="pageBreakPreview" zoomScaleSheetLayoutView="100" workbookViewId="0" topLeftCell="A1">
      <selection activeCell="BS3" sqref="BS3"/>
    </sheetView>
  </sheetViews>
  <sheetFormatPr defaultColWidth="9.00390625" defaultRowHeight="13.5"/>
  <cols>
    <col min="1" max="3" width="1.25" style="23" customWidth="1"/>
    <col min="4" max="4" width="1.25" style="91" customWidth="1"/>
    <col min="5" max="5" width="1.25" style="23" customWidth="1"/>
    <col min="6" max="6" width="1.25" style="91" customWidth="1"/>
    <col min="7" max="7" width="1.25" style="23" customWidth="1"/>
    <col min="8" max="8" width="1.25" style="91" customWidth="1"/>
    <col min="9" max="9" width="1.25" style="23" customWidth="1"/>
    <col min="10" max="10" width="1.25" style="91" customWidth="1"/>
    <col min="11" max="11" width="1.25" style="23" customWidth="1"/>
    <col min="12" max="12" width="1.25" style="91" customWidth="1"/>
    <col min="13" max="15" width="1.25" style="23" customWidth="1"/>
    <col min="16" max="24" width="1.25" style="91" customWidth="1"/>
    <col min="25" max="70" width="1.25" style="23" customWidth="1"/>
    <col min="71" max="16384" width="9.00390625" style="23" customWidth="1"/>
  </cols>
  <sheetData>
    <row r="1" spans="1:22" ht="19.5" customHeight="1">
      <c r="A1" s="32" t="s">
        <v>104</v>
      </c>
      <c r="B1" s="89"/>
      <c r="C1" s="89"/>
      <c r="D1" s="89"/>
      <c r="E1" s="89"/>
      <c r="F1" s="89"/>
      <c r="G1" s="89"/>
      <c r="H1" s="89"/>
      <c r="I1" s="90"/>
      <c r="J1" s="90"/>
      <c r="K1" s="90"/>
      <c r="L1" s="90"/>
      <c r="M1" s="90"/>
      <c r="N1" s="90"/>
      <c r="O1" s="90"/>
      <c r="P1" s="87"/>
      <c r="Q1" s="87"/>
      <c r="R1" s="87"/>
      <c r="S1" s="87"/>
      <c r="T1" s="87"/>
      <c r="U1" s="87"/>
      <c r="V1" s="87"/>
    </row>
    <row r="2" spans="1:70" ht="15.75" customHeight="1" thickBot="1">
      <c r="A2" s="88" t="s">
        <v>87</v>
      </c>
      <c r="B2" s="88"/>
      <c r="C2" s="88"/>
      <c r="D2" s="92"/>
      <c r="E2" s="88"/>
      <c r="F2" s="92"/>
      <c r="G2" s="88"/>
      <c r="H2" s="92"/>
      <c r="I2" s="88"/>
      <c r="J2" s="92"/>
      <c r="K2" s="88"/>
      <c r="L2" s="92"/>
      <c r="M2" s="88"/>
      <c r="N2" s="88"/>
      <c r="O2" s="88"/>
      <c r="P2" s="92"/>
      <c r="Q2" s="92"/>
      <c r="R2" s="92"/>
      <c r="S2" s="92"/>
      <c r="T2" s="92"/>
      <c r="U2" s="92"/>
      <c r="V2" s="92"/>
      <c r="W2" s="92"/>
      <c r="X2" s="92"/>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93" t="s">
        <v>55</v>
      </c>
    </row>
    <row r="3" spans="1:70" ht="18" customHeight="1">
      <c r="A3" s="207" t="s">
        <v>111</v>
      </c>
      <c r="B3" s="202"/>
      <c r="C3" s="202"/>
      <c r="D3" s="202"/>
      <c r="E3" s="202"/>
      <c r="F3" s="202"/>
      <c r="G3" s="202"/>
      <c r="H3" s="202" t="s">
        <v>112</v>
      </c>
      <c r="I3" s="202"/>
      <c r="J3" s="202"/>
      <c r="K3" s="202"/>
      <c r="L3" s="202"/>
      <c r="M3" s="202"/>
      <c r="N3" s="202"/>
      <c r="O3" s="202" t="s">
        <v>113</v>
      </c>
      <c r="P3" s="202"/>
      <c r="Q3" s="202"/>
      <c r="R3" s="202"/>
      <c r="S3" s="202"/>
      <c r="T3" s="202"/>
      <c r="U3" s="202"/>
      <c r="V3" s="209" t="s">
        <v>86</v>
      </c>
      <c r="W3" s="202"/>
      <c r="X3" s="202"/>
      <c r="Y3" s="202"/>
      <c r="Z3" s="202"/>
      <c r="AA3" s="202"/>
      <c r="AB3" s="202"/>
      <c r="AC3" s="202" t="s">
        <v>116</v>
      </c>
      <c r="AD3" s="202"/>
      <c r="AE3" s="202"/>
      <c r="AF3" s="202"/>
      <c r="AG3" s="202"/>
      <c r="AH3" s="202"/>
      <c r="AI3" s="202"/>
      <c r="AJ3" s="202" t="s">
        <v>117</v>
      </c>
      <c r="AK3" s="202"/>
      <c r="AL3" s="202"/>
      <c r="AM3" s="202"/>
      <c r="AN3" s="202"/>
      <c r="AO3" s="202"/>
      <c r="AP3" s="202"/>
      <c r="AQ3" s="202" t="s">
        <v>118</v>
      </c>
      <c r="AR3" s="202"/>
      <c r="AS3" s="202"/>
      <c r="AT3" s="202"/>
      <c r="AU3" s="202"/>
      <c r="AV3" s="202"/>
      <c r="AW3" s="202"/>
      <c r="AX3" s="202" t="s">
        <v>119</v>
      </c>
      <c r="AY3" s="202"/>
      <c r="AZ3" s="202"/>
      <c r="BA3" s="202"/>
      <c r="BB3" s="202"/>
      <c r="BC3" s="202"/>
      <c r="BD3" s="202"/>
      <c r="BE3" s="202" t="s">
        <v>120</v>
      </c>
      <c r="BF3" s="202"/>
      <c r="BG3" s="202"/>
      <c r="BH3" s="202"/>
      <c r="BI3" s="202"/>
      <c r="BJ3" s="202"/>
      <c r="BK3" s="202"/>
      <c r="BL3" s="202" t="s">
        <v>121</v>
      </c>
      <c r="BM3" s="202"/>
      <c r="BN3" s="202"/>
      <c r="BO3" s="202"/>
      <c r="BP3" s="202"/>
      <c r="BQ3" s="202"/>
      <c r="BR3" s="213"/>
    </row>
    <row r="4" spans="1:70" ht="18" customHeight="1">
      <c r="A4" s="208"/>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12"/>
    </row>
    <row r="5" spans="1:70" ht="18" customHeight="1">
      <c r="A5" s="196" t="s">
        <v>176</v>
      </c>
      <c r="B5" s="196"/>
      <c r="C5" s="196"/>
      <c r="D5" s="196"/>
      <c r="E5" s="196"/>
      <c r="F5" s="196"/>
      <c r="G5" s="197"/>
      <c r="H5" s="195">
        <v>773</v>
      </c>
      <c r="I5" s="195"/>
      <c r="J5" s="195"/>
      <c r="K5" s="195"/>
      <c r="L5" s="195"/>
      <c r="M5" s="195"/>
      <c r="N5" s="195"/>
      <c r="O5" s="195">
        <v>239</v>
      </c>
      <c r="P5" s="195"/>
      <c r="Q5" s="195"/>
      <c r="R5" s="195"/>
      <c r="S5" s="195"/>
      <c r="T5" s="195"/>
      <c r="U5" s="195"/>
      <c r="V5" s="195">
        <v>298</v>
      </c>
      <c r="W5" s="195"/>
      <c r="X5" s="195"/>
      <c r="Y5" s="195"/>
      <c r="Z5" s="195"/>
      <c r="AA5" s="195"/>
      <c r="AB5" s="195"/>
      <c r="AC5" s="195">
        <v>211</v>
      </c>
      <c r="AD5" s="195"/>
      <c r="AE5" s="195"/>
      <c r="AF5" s="195"/>
      <c r="AG5" s="195"/>
      <c r="AH5" s="195"/>
      <c r="AI5" s="195"/>
      <c r="AJ5" s="195">
        <v>388</v>
      </c>
      <c r="AK5" s="195"/>
      <c r="AL5" s="195"/>
      <c r="AM5" s="195"/>
      <c r="AN5" s="195"/>
      <c r="AO5" s="195"/>
      <c r="AP5" s="195"/>
      <c r="AQ5" s="195">
        <v>473</v>
      </c>
      <c r="AR5" s="195"/>
      <c r="AS5" s="195"/>
      <c r="AT5" s="195"/>
      <c r="AU5" s="195"/>
      <c r="AV5" s="195"/>
      <c r="AW5" s="195"/>
      <c r="AX5" s="195">
        <v>529</v>
      </c>
      <c r="AY5" s="195"/>
      <c r="AZ5" s="195"/>
      <c r="BA5" s="195"/>
      <c r="BB5" s="195"/>
      <c r="BC5" s="195"/>
      <c r="BD5" s="195"/>
      <c r="BE5" s="195">
        <v>155</v>
      </c>
      <c r="BF5" s="195"/>
      <c r="BG5" s="195"/>
      <c r="BH5" s="195"/>
      <c r="BI5" s="195"/>
      <c r="BJ5" s="195"/>
      <c r="BK5" s="195"/>
      <c r="BL5" s="195">
        <v>357</v>
      </c>
      <c r="BM5" s="195"/>
      <c r="BN5" s="195"/>
      <c r="BO5" s="195"/>
      <c r="BP5" s="195"/>
      <c r="BQ5" s="195"/>
      <c r="BR5" s="195"/>
    </row>
    <row r="6" spans="1:70" ht="18" customHeight="1">
      <c r="A6" s="196">
        <v>12</v>
      </c>
      <c r="B6" s="196"/>
      <c r="C6" s="196"/>
      <c r="D6" s="196"/>
      <c r="E6" s="196"/>
      <c r="F6" s="196"/>
      <c r="G6" s="197"/>
      <c r="H6" s="195">
        <v>620</v>
      </c>
      <c r="I6" s="195"/>
      <c r="J6" s="195"/>
      <c r="K6" s="195"/>
      <c r="L6" s="195"/>
      <c r="M6" s="195"/>
      <c r="N6" s="195"/>
      <c r="O6" s="195">
        <v>74</v>
      </c>
      <c r="P6" s="195"/>
      <c r="Q6" s="195"/>
      <c r="R6" s="195"/>
      <c r="S6" s="195"/>
      <c r="T6" s="195"/>
      <c r="U6" s="195"/>
      <c r="V6" s="195">
        <v>73</v>
      </c>
      <c r="W6" s="195"/>
      <c r="X6" s="195"/>
      <c r="Y6" s="195"/>
      <c r="Z6" s="195"/>
      <c r="AA6" s="195"/>
      <c r="AB6" s="195"/>
      <c r="AC6" s="195">
        <v>62</v>
      </c>
      <c r="AD6" s="195"/>
      <c r="AE6" s="195"/>
      <c r="AF6" s="195"/>
      <c r="AG6" s="195"/>
      <c r="AH6" s="195"/>
      <c r="AI6" s="195"/>
      <c r="AJ6" s="195">
        <v>37</v>
      </c>
      <c r="AK6" s="195"/>
      <c r="AL6" s="195"/>
      <c r="AM6" s="195"/>
      <c r="AN6" s="195"/>
      <c r="AO6" s="195"/>
      <c r="AP6" s="195"/>
      <c r="AQ6" s="195">
        <v>48</v>
      </c>
      <c r="AR6" s="195"/>
      <c r="AS6" s="195"/>
      <c r="AT6" s="195"/>
      <c r="AU6" s="195"/>
      <c r="AV6" s="195"/>
      <c r="AW6" s="195"/>
      <c r="AX6" s="195">
        <v>62</v>
      </c>
      <c r="AY6" s="195"/>
      <c r="AZ6" s="195"/>
      <c r="BA6" s="195"/>
      <c r="BB6" s="195"/>
      <c r="BC6" s="195"/>
      <c r="BD6" s="195"/>
      <c r="BE6" s="195">
        <v>88</v>
      </c>
      <c r="BF6" s="195"/>
      <c r="BG6" s="195"/>
      <c r="BH6" s="195"/>
      <c r="BI6" s="195"/>
      <c r="BJ6" s="195"/>
      <c r="BK6" s="195"/>
      <c r="BL6" s="195">
        <v>37</v>
      </c>
      <c r="BM6" s="195"/>
      <c r="BN6" s="195"/>
      <c r="BO6" s="195"/>
      <c r="BP6" s="195"/>
      <c r="BQ6" s="195"/>
      <c r="BR6" s="195"/>
    </row>
    <row r="7" spans="1:70" ht="18" customHeight="1">
      <c r="A7" s="196">
        <v>17</v>
      </c>
      <c r="B7" s="196"/>
      <c r="C7" s="196"/>
      <c r="D7" s="196"/>
      <c r="E7" s="196"/>
      <c r="F7" s="196"/>
      <c r="G7" s="197"/>
      <c r="H7" s="195">
        <v>408</v>
      </c>
      <c r="I7" s="195"/>
      <c r="J7" s="195"/>
      <c r="K7" s="195"/>
      <c r="L7" s="195"/>
      <c r="M7" s="195"/>
      <c r="N7" s="195"/>
      <c r="O7" s="195">
        <v>79</v>
      </c>
      <c r="P7" s="195"/>
      <c r="Q7" s="195"/>
      <c r="R7" s="195"/>
      <c r="S7" s="195"/>
      <c r="T7" s="195"/>
      <c r="U7" s="195"/>
      <c r="V7" s="195">
        <v>93</v>
      </c>
      <c r="W7" s="195"/>
      <c r="X7" s="195"/>
      <c r="Y7" s="195"/>
      <c r="Z7" s="195"/>
      <c r="AA7" s="195"/>
      <c r="AB7" s="195"/>
      <c r="AC7" s="195">
        <v>64</v>
      </c>
      <c r="AD7" s="195"/>
      <c r="AE7" s="195"/>
      <c r="AF7" s="195"/>
      <c r="AG7" s="195"/>
      <c r="AH7" s="195"/>
      <c r="AI7" s="195"/>
      <c r="AJ7" s="195">
        <v>71</v>
      </c>
      <c r="AK7" s="195"/>
      <c r="AL7" s="195"/>
      <c r="AM7" s="195"/>
      <c r="AN7" s="195"/>
      <c r="AO7" s="195"/>
      <c r="AP7" s="195"/>
      <c r="AQ7" s="195">
        <v>90</v>
      </c>
      <c r="AR7" s="195"/>
      <c r="AS7" s="195"/>
      <c r="AT7" s="195"/>
      <c r="AU7" s="195"/>
      <c r="AV7" s="195"/>
      <c r="AW7" s="195"/>
      <c r="AX7" s="195">
        <v>91</v>
      </c>
      <c r="AY7" s="195"/>
      <c r="AZ7" s="195"/>
      <c r="BA7" s="195"/>
      <c r="BB7" s="195"/>
      <c r="BC7" s="195"/>
      <c r="BD7" s="195"/>
      <c r="BE7" s="195">
        <v>124</v>
      </c>
      <c r="BF7" s="195"/>
      <c r="BG7" s="195"/>
      <c r="BH7" s="195"/>
      <c r="BI7" s="195"/>
      <c r="BJ7" s="195"/>
      <c r="BK7" s="195"/>
      <c r="BL7" s="195">
        <v>76</v>
      </c>
      <c r="BM7" s="195"/>
      <c r="BN7" s="195"/>
      <c r="BO7" s="195"/>
      <c r="BP7" s="195"/>
      <c r="BQ7" s="195"/>
      <c r="BR7" s="195"/>
    </row>
    <row r="8" spans="1:70" ht="18" customHeight="1">
      <c r="A8" s="196">
        <v>22</v>
      </c>
      <c r="B8" s="196"/>
      <c r="C8" s="196"/>
      <c r="D8" s="196"/>
      <c r="E8" s="196"/>
      <c r="F8" s="196"/>
      <c r="G8" s="197"/>
      <c r="H8" s="195">
        <v>361</v>
      </c>
      <c r="I8" s="195"/>
      <c r="J8" s="195"/>
      <c r="K8" s="195"/>
      <c r="L8" s="195"/>
      <c r="M8" s="195"/>
      <c r="N8" s="195"/>
      <c r="O8" s="195">
        <v>33</v>
      </c>
      <c r="P8" s="195"/>
      <c r="Q8" s="195"/>
      <c r="R8" s="195"/>
      <c r="S8" s="195"/>
      <c r="T8" s="195"/>
      <c r="U8" s="195"/>
      <c r="V8" s="195">
        <v>44</v>
      </c>
      <c r="W8" s="195"/>
      <c r="X8" s="195"/>
      <c r="Y8" s="195"/>
      <c r="Z8" s="195"/>
      <c r="AA8" s="195"/>
      <c r="AB8" s="195"/>
      <c r="AC8" s="195">
        <v>41</v>
      </c>
      <c r="AD8" s="195"/>
      <c r="AE8" s="195"/>
      <c r="AF8" s="195"/>
      <c r="AG8" s="195"/>
      <c r="AH8" s="195"/>
      <c r="AI8" s="195"/>
      <c r="AJ8" s="195">
        <v>62</v>
      </c>
      <c r="AK8" s="195"/>
      <c r="AL8" s="195"/>
      <c r="AM8" s="195"/>
      <c r="AN8" s="195"/>
      <c r="AO8" s="195"/>
      <c r="AP8" s="195"/>
      <c r="AQ8" s="195">
        <v>65</v>
      </c>
      <c r="AR8" s="195"/>
      <c r="AS8" s="195"/>
      <c r="AT8" s="195"/>
      <c r="AU8" s="195"/>
      <c r="AV8" s="195"/>
      <c r="AW8" s="195"/>
      <c r="AX8" s="195">
        <v>74</v>
      </c>
      <c r="AY8" s="195"/>
      <c r="AZ8" s="195"/>
      <c r="BA8" s="195"/>
      <c r="BB8" s="195"/>
      <c r="BC8" s="195"/>
      <c r="BD8" s="195"/>
      <c r="BE8" s="195">
        <v>72</v>
      </c>
      <c r="BF8" s="195"/>
      <c r="BG8" s="195"/>
      <c r="BH8" s="195"/>
      <c r="BI8" s="195"/>
      <c r="BJ8" s="195"/>
      <c r="BK8" s="195"/>
      <c r="BL8" s="195">
        <v>69</v>
      </c>
      <c r="BM8" s="195"/>
      <c r="BN8" s="195"/>
      <c r="BO8" s="195"/>
      <c r="BP8" s="195"/>
      <c r="BQ8" s="195"/>
      <c r="BR8" s="195"/>
    </row>
    <row r="9" spans="1:70" ht="18" customHeight="1">
      <c r="A9" s="200">
        <v>27</v>
      </c>
      <c r="B9" s="200"/>
      <c r="C9" s="200"/>
      <c r="D9" s="200"/>
      <c r="E9" s="200"/>
      <c r="F9" s="200"/>
      <c r="G9" s="201"/>
      <c r="H9" s="198">
        <v>351</v>
      </c>
      <c r="I9" s="198"/>
      <c r="J9" s="198"/>
      <c r="K9" s="198"/>
      <c r="L9" s="198"/>
      <c r="M9" s="198"/>
      <c r="N9" s="198"/>
      <c r="O9" s="198">
        <v>19</v>
      </c>
      <c r="P9" s="198"/>
      <c r="Q9" s="198"/>
      <c r="R9" s="198"/>
      <c r="S9" s="198"/>
      <c r="T9" s="198"/>
      <c r="U9" s="198"/>
      <c r="V9" s="198">
        <v>28</v>
      </c>
      <c r="W9" s="198"/>
      <c r="X9" s="198"/>
      <c r="Y9" s="198"/>
      <c r="Z9" s="198"/>
      <c r="AA9" s="198"/>
      <c r="AB9" s="198"/>
      <c r="AC9" s="198">
        <v>28</v>
      </c>
      <c r="AD9" s="198"/>
      <c r="AE9" s="198"/>
      <c r="AF9" s="198"/>
      <c r="AG9" s="198"/>
      <c r="AH9" s="198"/>
      <c r="AI9" s="198"/>
      <c r="AJ9" s="198">
        <v>54</v>
      </c>
      <c r="AK9" s="198"/>
      <c r="AL9" s="198"/>
      <c r="AM9" s="198"/>
      <c r="AN9" s="198"/>
      <c r="AO9" s="198"/>
      <c r="AP9" s="198"/>
      <c r="AQ9" s="198">
        <v>53</v>
      </c>
      <c r="AR9" s="198"/>
      <c r="AS9" s="198"/>
      <c r="AT9" s="198"/>
      <c r="AU9" s="198"/>
      <c r="AV9" s="198"/>
      <c r="AW9" s="198"/>
      <c r="AX9" s="198">
        <v>65</v>
      </c>
      <c r="AY9" s="198"/>
      <c r="AZ9" s="198"/>
      <c r="BA9" s="198"/>
      <c r="BB9" s="198"/>
      <c r="BC9" s="198"/>
      <c r="BD9" s="198"/>
      <c r="BE9" s="198">
        <v>63</v>
      </c>
      <c r="BF9" s="198"/>
      <c r="BG9" s="198"/>
      <c r="BH9" s="198"/>
      <c r="BI9" s="198"/>
      <c r="BJ9" s="198"/>
      <c r="BK9" s="198"/>
      <c r="BL9" s="198">
        <v>75</v>
      </c>
      <c r="BM9" s="198"/>
      <c r="BN9" s="198"/>
      <c r="BO9" s="198"/>
      <c r="BP9" s="198"/>
      <c r="BQ9" s="198"/>
      <c r="BR9" s="198"/>
    </row>
    <row r="10" spans="1:70" ht="15" customHeight="1">
      <c r="A10" s="199"/>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row>
    <row r="11" spans="1:70" ht="18" customHeight="1">
      <c r="A11" s="214" t="s">
        <v>111</v>
      </c>
      <c r="B11" s="206"/>
      <c r="C11" s="206"/>
      <c r="D11" s="206"/>
      <c r="E11" s="206"/>
      <c r="F11" s="206"/>
      <c r="G11" s="206"/>
      <c r="H11" s="206" t="s">
        <v>122</v>
      </c>
      <c r="I11" s="206"/>
      <c r="J11" s="206"/>
      <c r="K11" s="206"/>
      <c r="L11" s="206"/>
      <c r="M11" s="206"/>
      <c r="N11" s="206"/>
      <c r="O11" s="206" t="s">
        <v>177</v>
      </c>
      <c r="P11" s="206"/>
      <c r="Q11" s="206"/>
      <c r="R11" s="206"/>
      <c r="S11" s="206"/>
      <c r="T11" s="206"/>
      <c r="U11" s="206"/>
      <c r="V11" s="206" t="s">
        <v>114</v>
      </c>
      <c r="W11" s="206"/>
      <c r="X11" s="206"/>
      <c r="Y11" s="206"/>
      <c r="Z11" s="206"/>
      <c r="AA11" s="206"/>
      <c r="AB11" s="206"/>
      <c r="AC11" s="210" t="s">
        <v>178</v>
      </c>
      <c r="AD11" s="206"/>
      <c r="AE11" s="206"/>
      <c r="AF11" s="206"/>
      <c r="AG11" s="206"/>
      <c r="AH11" s="206"/>
      <c r="AI11" s="206"/>
      <c r="AJ11" s="206" t="s">
        <v>123</v>
      </c>
      <c r="AK11" s="206"/>
      <c r="AL11" s="206"/>
      <c r="AM11" s="206"/>
      <c r="AN11" s="206"/>
      <c r="AO11" s="206"/>
      <c r="AP11" s="206"/>
      <c r="AQ11" s="206" t="s">
        <v>124</v>
      </c>
      <c r="AR11" s="206"/>
      <c r="AS11" s="206"/>
      <c r="AT11" s="206"/>
      <c r="AU11" s="206"/>
      <c r="AV11" s="206"/>
      <c r="AW11" s="206"/>
      <c r="AX11" s="206" t="s">
        <v>125</v>
      </c>
      <c r="AY11" s="206"/>
      <c r="AZ11" s="206"/>
      <c r="BA11" s="206"/>
      <c r="BB11" s="206"/>
      <c r="BC11" s="206"/>
      <c r="BD11" s="206"/>
      <c r="BE11" s="206" t="s">
        <v>126</v>
      </c>
      <c r="BF11" s="206"/>
      <c r="BG11" s="206"/>
      <c r="BH11" s="206"/>
      <c r="BI11" s="206"/>
      <c r="BJ11" s="206"/>
      <c r="BK11" s="206"/>
      <c r="BL11" s="210" t="s">
        <v>179</v>
      </c>
      <c r="BM11" s="206"/>
      <c r="BN11" s="206"/>
      <c r="BO11" s="206"/>
      <c r="BP11" s="206"/>
      <c r="BQ11" s="206"/>
      <c r="BR11" s="211"/>
    </row>
    <row r="12" spans="1:70" ht="18" customHeight="1">
      <c r="A12" s="208"/>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12"/>
    </row>
    <row r="13" spans="1:70" ht="18" customHeight="1">
      <c r="A13" s="196" t="s">
        <v>180</v>
      </c>
      <c r="B13" s="196"/>
      <c r="C13" s="196"/>
      <c r="D13" s="196"/>
      <c r="E13" s="196"/>
      <c r="F13" s="196"/>
      <c r="G13" s="197"/>
      <c r="H13" s="195">
        <v>402</v>
      </c>
      <c r="I13" s="195"/>
      <c r="J13" s="195"/>
      <c r="K13" s="195"/>
      <c r="L13" s="195"/>
      <c r="M13" s="195"/>
      <c r="N13" s="195"/>
      <c r="O13" s="195">
        <v>539</v>
      </c>
      <c r="P13" s="195"/>
      <c r="Q13" s="195"/>
      <c r="R13" s="195"/>
      <c r="S13" s="195"/>
      <c r="T13" s="195"/>
      <c r="U13" s="195"/>
      <c r="V13" s="195">
        <v>470</v>
      </c>
      <c r="W13" s="195"/>
      <c r="X13" s="195"/>
      <c r="Y13" s="195"/>
      <c r="Z13" s="195"/>
      <c r="AA13" s="195"/>
      <c r="AB13" s="195"/>
      <c r="AC13" s="195">
        <v>369</v>
      </c>
      <c r="AD13" s="195"/>
      <c r="AE13" s="195"/>
      <c r="AF13" s="195"/>
      <c r="AG13" s="195"/>
      <c r="AH13" s="195"/>
      <c r="AI13" s="195"/>
      <c r="AJ13" s="195">
        <v>151</v>
      </c>
      <c r="AK13" s="195"/>
      <c r="AL13" s="195"/>
      <c r="AM13" s="195"/>
      <c r="AN13" s="195"/>
      <c r="AO13" s="195"/>
      <c r="AP13" s="195"/>
      <c r="AQ13" s="195">
        <v>175</v>
      </c>
      <c r="AR13" s="195"/>
      <c r="AS13" s="195"/>
      <c r="AT13" s="195"/>
      <c r="AU13" s="195"/>
      <c r="AV13" s="195"/>
      <c r="AW13" s="195"/>
      <c r="AX13" s="195">
        <v>228</v>
      </c>
      <c r="AY13" s="195"/>
      <c r="AZ13" s="195"/>
      <c r="BA13" s="195"/>
      <c r="BB13" s="195"/>
      <c r="BC13" s="195"/>
      <c r="BD13" s="195"/>
      <c r="BE13" s="195">
        <v>86</v>
      </c>
      <c r="BF13" s="195"/>
      <c r="BG13" s="195"/>
      <c r="BH13" s="195"/>
      <c r="BI13" s="195"/>
      <c r="BJ13" s="195"/>
      <c r="BK13" s="195"/>
      <c r="BL13" s="195">
        <v>18</v>
      </c>
      <c r="BM13" s="195"/>
      <c r="BN13" s="195"/>
      <c r="BO13" s="195"/>
      <c r="BP13" s="195"/>
      <c r="BQ13" s="195"/>
      <c r="BR13" s="195"/>
    </row>
    <row r="14" spans="1:70" ht="18" customHeight="1">
      <c r="A14" s="196">
        <v>12</v>
      </c>
      <c r="B14" s="196"/>
      <c r="C14" s="196"/>
      <c r="D14" s="196"/>
      <c r="E14" s="196"/>
      <c r="F14" s="196"/>
      <c r="G14" s="197"/>
      <c r="H14" s="195">
        <v>51</v>
      </c>
      <c r="I14" s="195"/>
      <c r="J14" s="195"/>
      <c r="K14" s="195"/>
      <c r="L14" s="195"/>
      <c r="M14" s="195"/>
      <c r="N14" s="195"/>
      <c r="O14" s="195">
        <v>83</v>
      </c>
      <c r="P14" s="195"/>
      <c r="Q14" s="195"/>
      <c r="R14" s="195"/>
      <c r="S14" s="195"/>
      <c r="T14" s="195"/>
      <c r="U14" s="195"/>
      <c r="V14" s="195">
        <v>63</v>
      </c>
      <c r="W14" s="195"/>
      <c r="X14" s="195"/>
      <c r="Y14" s="195"/>
      <c r="Z14" s="195"/>
      <c r="AA14" s="195"/>
      <c r="AB14" s="195"/>
      <c r="AC14" s="195">
        <v>41</v>
      </c>
      <c r="AD14" s="195"/>
      <c r="AE14" s="195"/>
      <c r="AF14" s="195"/>
      <c r="AG14" s="195"/>
      <c r="AH14" s="195"/>
      <c r="AI14" s="195"/>
      <c r="AJ14" s="195">
        <v>17</v>
      </c>
      <c r="AK14" s="195"/>
      <c r="AL14" s="195"/>
      <c r="AM14" s="195"/>
      <c r="AN14" s="195"/>
      <c r="AO14" s="195"/>
      <c r="AP14" s="195"/>
      <c r="AQ14" s="195">
        <v>19</v>
      </c>
      <c r="AR14" s="195"/>
      <c r="AS14" s="195"/>
      <c r="AT14" s="195"/>
      <c r="AU14" s="195"/>
      <c r="AV14" s="195"/>
      <c r="AW14" s="195"/>
      <c r="AX14" s="195">
        <v>26</v>
      </c>
      <c r="AY14" s="195"/>
      <c r="AZ14" s="195"/>
      <c r="BA14" s="195"/>
      <c r="BB14" s="195"/>
      <c r="BC14" s="195"/>
      <c r="BD14" s="195"/>
      <c r="BE14" s="195">
        <v>5</v>
      </c>
      <c r="BF14" s="195"/>
      <c r="BG14" s="195"/>
      <c r="BH14" s="195"/>
      <c r="BI14" s="195"/>
      <c r="BJ14" s="195"/>
      <c r="BK14" s="195"/>
      <c r="BL14" s="195">
        <v>16</v>
      </c>
      <c r="BM14" s="195"/>
      <c r="BN14" s="195"/>
      <c r="BO14" s="195"/>
      <c r="BP14" s="195"/>
      <c r="BQ14" s="195"/>
      <c r="BR14" s="195"/>
    </row>
    <row r="15" spans="1:70" ht="18" customHeight="1">
      <c r="A15" s="196">
        <v>17</v>
      </c>
      <c r="B15" s="196"/>
      <c r="C15" s="196"/>
      <c r="D15" s="196"/>
      <c r="E15" s="196"/>
      <c r="F15" s="196"/>
      <c r="G15" s="197"/>
      <c r="H15" s="195">
        <v>72</v>
      </c>
      <c r="I15" s="195"/>
      <c r="J15" s="195"/>
      <c r="K15" s="195"/>
      <c r="L15" s="195"/>
      <c r="M15" s="195"/>
      <c r="N15" s="195"/>
      <c r="O15" s="195">
        <v>127</v>
      </c>
      <c r="P15" s="195"/>
      <c r="Q15" s="195"/>
      <c r="R15" s="195"/>
      <c r="S15" s="195"/>
      <c r="T15" s="195"/>
      <c r="U15" s="195"/>
      <c r="V15" s="195">
        <v>112</v>
      </c>
      <c r="W15" s="195"/>
      <c r="X15" s="195"/>
      <c r="Y15" s="195"/>
      <c r="Z15" s="195"/>
      <c r="AA15" s="195"/>
      <c r="AB15" s="195"/>
      <c r="AC15" s="195">
        <v>67</v>
      </c>
      <c r="AD15" s="195"/>
      <c r="AE15" s="195"/>
      <c r="AF15" s="195"/>
      <c r="AG15" s="195"/>
      <c r="AH15" s="195"/>
      <c r="AI15" s="195"/>
      <c r="AJ15" s="195">
        <v>44</v>
      </c>
      <c r="AK15" s="195"/>
      <c r="AL15" s="195"/>
      <c r="AM15" s="195"/>
      <c r="AN15" s="195"/>
      <c r="AO15" s="195"/>
      <c r="AP15" s="195"/>
      <c r="AQ15" s="195">
        <v>35</v>
      </c>
      <c r="AR15" s="195"/>
      <c r="AS15" s="195"/>
      <c r="AT15" s="195"/>
      <c r="AU15" s="195"/>
      <c r="AV15" s="195"/>
      <c r="AW15" s="195"/>
      <c r="AX15" s="195">
        <v>65</v>
      </c>
      <c r="AY15" s="195"/>
      <c r="AZ15" s="195"/>
      <c r="BA15" s="195"/>
      <c r="BB15" s="195"/>
      <c r="BC15" s="195"/>
      <c r="BD15" s="195"/>
      <c r="BE15" s="195">
        <v>14</v>
      </c>
      <c r="BF15" s="195"/>
      <c r="BG15" s="195"/>
      <c r="BH15" s="195"/>
      <c r="BI15" s="195"/>
      <c r="BJ15" s="195"/>
      <c r="BK15" s="195"/>
      <c r="BL15" s="195">
        <v>35</v>
      </c>
      <c r="BM15" s="195"/>
      <c r="BN15" s="195"/>
      <c r="BO15" s="195"/>
      <c r="BP15" s="195"/>
      <c r="BQ15" s="195"/>
      <c r="BR15" s="195"/>
    </row>
    <row r="16" spans="1:70" ht="18" customHeight="1">
      <c r="A16" s="196">
        <v>22</v>
      </c>
      <c r="B16" s="196"/>
      <c r="C16" s="196"/>
      <c r="D16" s="196"/>
      <c r="E16" s="196"/>
      <c r="F16" s="196"/>
      <c r="G16" s="197"/>
      <c r="H16" s="195">
        <v>59</v>
      </c>
      <c r="I16" s="195"/>
      <c r="J16" s="195"/>
      <c r="K16" s="195"/>
      <c r="L16" s="195"/>
      <c r="M16" s="195"/>
      <c r="N16" s="195"/>
      <c r="O16" s="195">
        <v>84</v>
      </c>
      <c r="P16" s="195"/>
      <c r="Q16" s="195"/>
      <c r="R16" s="195"/>
      <c r="S16" s="195"/>
      <c r="T16" s="195"/>
      <c r="U16" s="195"/>
      <c r="V16" s="195">
        <v>69</v>
      </c>
      <c r="W16" s="195"/>
      <c r="X16" s="195"/>
      <c r="Y16" s="195"/>
      <c r="Z16" s="195"/>
      <c r="AA16" s="195"/>
      <c r="AB16" s="195"/>
      <c r="AC16" s="195">
        <v>50</v>
      </c>
      <c r="AD16" s="195"/>
      <c r="AE16" s="195"/>
      <c r="AF16" s="195"/>
      <c r="AG16" s="195"/>
      <c r="AH16" s="195"/>
      <c r="AI16" s="195"/>
      <c r="AJ16" s="195">
        <v>40</v>
      </c>
      <c r="AK16" s="195"/>
      <c r="AL16" s="195"/>
      <c r="AM16" s="195"/>
      <c r="AN16" s="195"/>
      <c r="AO16" s="195"/>
      <c r="AP16" s="195"/>
      <c r="AQ16" s="195">
        <v>24</v>
      </c>
      <c r="AR16" s="195"/>
      <c r="AS16" s="195"/>
      <c r="AT16" s="195"/>
      <c r="AU16" s="195"/>
      <c r="AV16" s="195"/>
      <c r="AW16" s="195"/>
      <c r="AX16" s="195">
        <v>46</v>
      </c>
      <c r="AY16" s="195"/>
      <c r="AZ16" s="195"/>
      <c r="BA16" s="195"/>
      <c r="BB16" s="195"/>
      <c r="BC16" s="195"/>
      <c r="BD16" s="195"/>
      <c r="BE16" s="195">
        <v>16</v>
      </c>
      <c r="BF16" s="195"/>
      <c r="BG16" s="195"/>
      <c r="BH16" s="195"/>
      <c r="BI16" s="195"/>
      <c r="BJ16" s="195"/>
      <c r="BK16" s="195"/>
      <c r="BL16" s="195">
        <v>7</v>
      </c>
      <c r="BM16" s="195"/>
      <c r="BN16" s="195"/>
      <c r="BO16" s="195"/>
      <c r="BP16" s="195"/>
      <c r="BQ16" s="195"/>
      <c r="BR16" s="195"/>
    </row>
    <row r="17" spans="1:70" ht="18" customHeight="1" thickBot="1">
      <c r="A17" s="204">
        <v>27</v>
      </c>
      <c r="B17" s="204"/>
      <c r="C17" s="204"/>
      <c r="D17" s="204"/>
      <c r="E17" s="204"/>
      <c r="F17" s="204"/>
      <c r="G17" s="205"/>
      <c r="H17" s="120">
        <v>56</v>
      </c>
      <c r="I17" s="120"/>
      <c r="J17" s="120"/>
      <c r="K17" s="120"/>
      <c r="L17" s="120"/>
      <c r="M17" s="120"/>
      <c r="N17" s="120"/>
      <c r="O17" s="120">
        <v>87</v>
      </c>
      <c r="P17" s="120"/>
      <c r="Q17" s="120"/>
      <c r="R17" s="120"/>
      <c r="S17" s="120"/>
      <c r="T17" s="120"/>
      <c r="U17" s="120"/>
      <c r="V17" s="120">
        <v>86</v>
      </c>
      <c r="W17" s="120"/>
      <c r="X17" s="120"/>
      <c r="Y17" s="120"/>
      <c r="Z17" s="120"/>
      <c r="AA17" s="120"/>
      <c r="AB17" s="120"/>
      <c r="AC17" s="120">
        <v>35</v>
      </c>
      <c r="AD17" s="120"/>
      <c r="AE17" s="120"/>
      <c r="AF17" s="120"/>
      <c r="AG17" s="120"/>
      <c r="AH17" s="120"/>
      <c r="AI17" s="120"/>
      <c r="AJ17" s="120">
        <v>30</v>
      </c>
      <c r="AK17" s="120"/>
      <c r="AL17" s="120"/>
      <c r="AM17" s="120"/>
      <c r="AN17" s="120"/>
      <c r="AO17" s="120"/>
      <c r="AP17" s="120"/>
      <c r="AQ17" s="120">
        <v>10</v>
      </c>
      <c r="AR17" s="120"/>
      <c r="AS17" s="120"/>
      <c r="AT17" s="120"/>
      <c r="AU17" s="120"/>
      <c r="AV17" s="120"/>
      <c r="AW17" s="120"/>
      <c r="AX17" s="120">
        <v>46</v>
      </c>
      <c r="AY17" s="120"/>
      <c r="AZ17" s="120"/>
      <c r="BA17" s="120"/>
      <c r="BB17" s="120"/>
      <c r="BC17" s="120"/>
      <c r="BD17" s="120"/>
      <c r="BE17" s="120">
        <v>13</v>
      </c>
      <c r="BF17" s="120"/>
      <c r="BG17" s="120"/>
      <c r="BH17" s="120"/>
      <c r="BI17" s="120"/>
      <c r="BJ17" s="120"/>
      <c r="BK17" s="120"/>
      <c r="BL17" s="120">
        <v>14</v>
      </c>
      <c r="BM17" s="120"/>
      <c r="BN17" s="120"/>
      <c r="BO17" s="120"/>
      <c r="BP17" s="120"/>
      <c r="BQ17" s="120"/>
      <c r="BR17" s="120"/>
    </row>
    <row r="18" spans="1:70" ht="18" customHeight="1">
      <c r="A18" s="91" t="s">
        <v>84</v>
      </c>
      <c r="B18" s="91"/>
      <c r="C18" s="91"/>
      <c r="E18" s="91"/>
      <c r="G18" s="91"/>
      <c r="I18" s="91"/>
      <c r="K18" s="91"/>
      <c r="M18" s="91"/>
      <c r="N18" s="91"/>
      <c r="O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row>
    <row r="19" spans="1:70" ht="18" customHeight="1">
      <c r="A19" s="91" t="s">
        <v>115</v>
      </c>
      <c r="B19" s="91"/>
      <c r="C19" s="91"/>
      <c r="E19" s="91"/>
      <c r="G19" s="91"/>
      <c r="I19" s="91"/>
      <c r="K19" s="91"/>
      <c r="M19" s="91"/>
      <c r="N19" s="91"/>
      <c r="O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row>
    <row r="20" spans="1:70" ht="18" customHeight="1">
      <c r="A20" s="91" t="s">
        <v>181</v>
      </c>
      <c r="B20" s="91"/>
      <c r="C20" s="91"/>
      <c r="E20" s="91"/>
      <c r="G20" s="91"/>
      <c r="I20" s="91"/>
      <c r="K20" s="91"/>
      <c r="M20" s="91"/>
      <c r="N20" s="91"/>
      <c r="O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row>
    <row r="21" spans="1:70" ht="18" customHeight="1">
      <c r="A21" s="91" t="s">
        <v>182</v>
      </c>
      <c r="B21" s="91"/>
      <c r="C21" s="91"/>
      <c r="E21" s="91"/>
      <c r="G21" s="91"/>
      <c r="I21" s="91"/>
      <c r="K21" s="91"/>
      <c r="M21" s="91"/>
      <c r="N21" s="91"/>
      <c r="O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row>
    <row r="22" spans="1:70" ht="18" customHeight="1">
      <c r="A22" s="91" t="s">
        <v>171</v>
      </c>
      <c r="B22" s="91"/>
      <c r="C22" s="91"/>
      <c r="E22" s="91"/>
      <c r="G22" s="91"/>
      <c r="I22" s="91"/>
      <c r="K22" s="91"/>
      <c r="M22" s="91"/>
      <c r="N22" s="91"/>
      <c r="O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row>
    <row r="23" spans="1:70" ht="18" customHeight="1">
      <c r="A23" s="91" t="s">
        <v>85</v>
      </c>
      <c r="B23" s="91"/>
      <c r="C23" s="91"/>
      <c r="E23" s="91"/>
      <c r="G23" s="91"/>
      <c r="I23" s="91"/>
      <c r="K23" s="91"/>
      <c r="M23" s="91"/>
      <c r="N23" s="91"/>
      <c r="O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row>
    <row r="24" ht="19.5" customHeight="1"/>
    <row r="25" ht="15.75" customHeight="1"/>
    <row r="26" ht="19.5" customHeight="1">
      <c r="A26" s="32" t="s">
        <v>110</v>
      </c>
    </row>
    <row r="27" spans="1:28" ht="18.75" customHeight="1" thickBot="1">
      <c r="A27" s="88" t="s">
        <v>183</v>
      </c>
      <c r="B27" s="88"/>
      <c r="C27" s="88"/>
      <c r="D27" s="92"/>
      <c r="E27" s="88"/>
      <c r="F27" s="92"/>
      <c r="G27" s="88"/>
      <c r="H27" s="92"/>
      <c r="I27" s="88"/>
      <c r="J27" s="92"/>
      <c r="K27" s="88"/>
      <c r="L27" s="92"/>
      <c r="M27" s="88"/>
      <c r="N27" s="88"/>
      <c r="O27" s="88"/>
      <c r="P27" s="92"/>
      <c r="Q27" s="92"/>
      <c r="R27" s="92"/>
      <c r="S27" s="92"/>
      <c r="T27" s="92"/>
      <c r="U27" s="92"/>
      <c r="V27" s="92"/>
      <c r="W27" s="92"/>
      <c r="X27" s="92"/>
      <c r="Y27" s="88"/>
      <c r="Z27" s="88"/>
      <c r="AA27" s="88"/>
      <c r="AB27" s="88"/>
    </row>
    <row r="28" spans="1:28" ht="18.75" customHeight="1">
      <c r="A28" s="181" t="s">
        <v>109</v>
      </c>
      <c r="B28" s="182"/>
      <c r="C28" s="182"/>
      <c r="D28" s="182"/>
      <c r="E28" s="182"/>
      <c r="F28" s="182"/>
      <c r="G28" s="182"/>
      <c r="H28" s="182"/>
      <c r="I28" s="182"/>
      <c r="J28" s="182"/>
      <c r="K28" s="182"/>
      <c r="L28" s="182"/>
      <c r="M28" s="182"/>
      <c r="N28" s="183"/>
      <c r="O28" s="181" t="s">
        <v>140</v>
      </c>
      <c r="P28" s="182"/>
      <c r="Q28" s="182"/>
      <c r="R28" s="182"/>
      <c r="S28" s="182"/>
      <c r="T28" s="182"/>
      <c r="U28" s="182"/>
      <c r="V28" s="182"/>
      <c r="W28" s="182"/>
      <c r="X28" s="182"/>
      <c r="Y28" s="182"/>
      <c r="Z28" s="182"/>
      <c r="AA28" s="182"/>
      <c r="AB28" s="184"/>
    </row>
    <row r="29" spans="1:28" ht="18.75" customHeight="1">
      <c r="A29" s="191" t="s">
        <v>184</v>
      </c>
      <c r="B29" s="192"/>
      <c r="C29" s="192"/>
      <c r="D29" s="192"/>
      <c r="E29" s="192"/>
      <c r="F29" s="192"/>
      <c r="G29" s="192"/>
      <c r="H29" s="192"/>
      <c r="I29" s="192"/>
      <c r="J29" s="192"/>
      <c r="K29" s="192"/>
      <c r="L29" s="192"/>
      <c r="M29" s="192"/>
      <c r="N29" s="193"/>
      <c r="O29" s="194">
        <v>1800</v>
      </c>
      <c r="P29" s="194"/>
      <c r="Q29" s="194"/>
      <c r="R29" s="194"/>
      <c r="S29" s="194"/>
      <c r="T29" s="194"/>
      <c r="U29" s="194"/>
      <c r="V29" s="194"/>
      <c r="W29" s="194"/>
      <c r="X29" s="194"/>
      <c r="Y29" s="194"/>
      <c r="Z29" s="194"/>
      <c r="AA29" s="194"/>
      <c r="AB29" s="194"/>
    </row>
    <row r="30" spans="1:28" ht="18.75" customHeight="1">
      <c r="A30" s="191">
        <v>26</v>
      </c>
      <c r="B30" s="192"/>
      <c r="C30" s="192"/>
      <c r="D30" s="192"/>
      <c r="E30" s="192"/>
      <c r="F30" s="192"/>
      <c r="G30" s="192"/>
      <c r="H30" s="192"/>
      <c r="I30" s="192"/>
      <c r="J30" s="192"/>
      <c r="K30" s="192"/>
      <c r="L30" s="192"/>
      <c r="M30" s="192"/>
      <c r="N30" s="193"/>
      <c r="O30" s="194">
        <v>1780</v>
      </c>
      <c r="P30" s="194"/>
      <c r="Q30" s="194"/>
      <c r="R30" s="194"/>
      <c r="S30" s="194"/>
      <c r="T30" s="194"/>
      <c r="U30" s="194"/>
      <c r="V30" s="194"/>
      <c r="W30" s="194"/>
      <c r="X30" s="194"/>
      <c r="Y30" s="194"/>
      <c r="Z30" s="194"/>
      <c r="AA30" s="194"/>
      <c r="AB30" s="194"/>
    </row>
    <row r="31" spans="1:28" ht="18.75" customHeight="1">
      <c r="A31" s="191">
        <v>27</v>
      </c>
      <c r="B31" s="192"/>
      <c r="C31" s="192"/>
      <c r="D31" s="192"/>
      <c r="E31" s="192"/>
      <c r="F31" s="192"/>
      <c r="G31" s="192"/>
      <c r="H31" s="192"/>
      <c r="I31" s="192"/>
      <c r="J31" s="192"/>
      <c r="K31" s="192"/>
      <c r="L31" s="192"/>
      <c r="M31" s="192"/>
      <c r="N31" s="193"/>
      <c r="O31" s="194">
        <v>1720</v>
      </c>
      <c r="P31" s="194"/>
      <c r="Q31" s="194"/>
      <c r="R31" s="194"/>
      <c r="S31" s="194"/>
      <c r="T31" s="194"/>
      <c r="U31" s="194"/>
      <c r="V31" s="194"/>
      <c r="W31" s="194"/>
      <c r="X31" s="194"/>
      <c r="Y31" s="194"/>
      <c r="Z31" s="194"/>
      <c r="AA31" s="194"/>
      <c r="AB31" s="194"/>
    </row>
    <row r="32" spans="1:28" ht="18.75" customHeight="1">
      <c r="A32" s="191">
        <v>28</v>
      </c>
      <c r="B32" s="192"/>
      <c r="C32" s="192"/>
      <c r="D32" s="192"/>
      <c r="E32" s="192"/>
      <c r="F32" s="192"/>
      <c r="G32" s="192"/>
      <c r="H32" s="192"/>
      <c r="I32" s="192"/>
      <c r="J32" s="192"/>
      <c r="K32" s="192"/>
      <c r="L32" s="192"/>
      <c r="M32" s="192"/>
      <c r="N32" s="193"/>
      <c r="O32" s="188">
        <v>1700</v>
      </c>
      <c r="P32" s="189"/>
      <c r="Q32" s="189"/>
      <c r="R32" s="189"/>
      <c r="S32" s="189"/>
      <c r="T32" s="189"/>
      <c r="U32" s="189"/>
      <c r="V32" s="189"/>
      <c r="W32" s="189"/>
      <c r="X32" s="189"/>
      <c r="Y32" s="189"/>
      <c r="Z32" s="189"/>
      <c r="AA32" s="189"/>
      <c r="AB32" s="190"/>
    </row>
    <row r="33" spans="1:28" ht="18.75" customHeight="1" thickBot="1">
      <c r="A33" s="185">
        <v>29</v>
      </c>
      <c r="B33" s="186"/>
      <c r="C33" s="186"/>
      <c r="D33" s="186"/>
      <c r="E33" s="186"/>
      <c r="F33" s="186"/>
      <c r="G33" s="186"/>
      <c r="H33" s="186"/>
      <c r="I33" s="186"/>
      <c r="J33" s="186"/>
      <c r="K33" s="186"/>
      <c r="L33" s="186"/>
      <c r="M33" s="186"/>
      <c r="N33" s="187"/>
      <c r="O33" s="123">
        <v>1660</v>
      </c>
      <c r="P33" s="123"/>
      <c r="Q33" s="123"/>
      <c r="R33" s="123"/>
      <c r="S33" s="123"/>
      <c r="T33" s="123"/>
      <c r="U33" s="123"/>
      <c r="V33" s="123"/>
      <c r="W33" s="123"/>
      <c r="X33" s="123"/>
      <c r="Y33" s="123"/>
      <c r="Z33" s="123"/>
      <c r="AA33" s="123"/>
      <c r="AB33" s="123"/>
    </row>
    <row r="34" spans="1:28" ht="18.75" customHeight="1">
      <c r="A34" s="95" t="s">
        <v>152</v>
      </c>
      <c r="B34" s="91"/>
      <c r="C34" s="91"/>
      <c r="E34" s="91"/>
      <c r="G34" s="91"/>
      <c r="I34" s="91"/>
      <c r="K34" s="91"/>
      <c r="M34" s="91"/>
      <c r="N34" s="91"/>
      <c r="O34" s="91"/>
      <c r="Y34" s="91"/>
      <c r="Z34" s="91"/>
      <c r="AA34" s="91"/>
      <c r="AB34" s="91"/>
    </row>
    <row r="35" spans="1:28" ht="15.75" customHeight="1">
      <c r="A35" s="91"/>
      <c r="B35" s="91"/>
      <c r="C35" s="91"/>
      <c r="E35" s="91"/>
      <c r="G35" s="91"/>
      <c r="I35" s="91"/>
      <c r="K35" s="91"/>
      <c r="M35" s="91"/>
      <c r="N35" s="91"/>
      <c r="O35" s="91"/>
      <c r="Y35" s="91"/>
      <c r="Z35" s="91"/>
      <c r="AA35" s="91"/>
      <c r="AB35" s="91"/>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sheetData>
  <sheetProtection/>
  <mergeCells count="142">
    <mergeCell ref="BE11:BK12"/>
    <mergeCell ref="BL11:BR12"/>
    <mergeCell ref="BE3:BK4"/>
    <mergeCell ref="BL3:BR4"/>
    <mergeCell ref="A11:G12"/>
    <mergeCell ref="H11:N12"/>
    <mergeCell ref="O11:U12"/>
    <mergeCell ref="V11:AB12"/>
    <mergeCell ref="AC11:AI12"/>
    <mergeCell ref="AJ11:AP12"/>
    <mergeCell ref="AQ11:AW12"/>
    <mergeCell ref="AX11:BD12"/>
    <mergeCell ref="BE17:BK17"/>
    <mergeCell ref="BL17:BR17"/>
    <mergeCell ref="A3:G4"/>
    <mergeCell ref="H3:N4"/>
    <mergeCell ref="O3:U4"/>
    <mergeCell ref="V3:AB4"/>
    <mergeCell ref="AC3:AI4"/>
    <mergeCell ref="AJ3:AP4"/>
    <mergeCell ref="AQ3:AW4"/>
    <mergeCell ref="AX3:BD4"/>
    <mergeCell ref="BE16:BK16"/>
    <mergeCell ref="BL16:BR16"/>
    <mergeCell ref="A17:G17"/>
    <mergeCell ref="H17:N17"/>
    <mergeCell ref="O17:U17"/>
    <mergeCell ref="V17:AB17"/>
    <mergeCell ref="AC17:AI17"/>
    <mergeCell ref="AJ17:AP17"/>
    <mergeCell ref="AQ17:AW17"/>
    <mergeCell ref="AX17:BD17"/>
    <mergeCell ref="BE15:BK15"/>
    <mergeCell ref="BL15:BR15"/>
    <mergeCell ref="A16:G16"/>
    <mergeCell ref="H16:N16"/>
    <mergeCell ref="O16:U16"/>
    <mergeCell ref="V16:AB16"/>
    <mergeCell ref="AC16:AI16"/>
    <mergeCell ref="AJ16:AP16"/>
    <mergeCell ref="AQ16:AW16"/>
    <mergeCell ref="AX16:BD16"/>
    <mergeCell ref="BE14:BK14"/>
    <mergeCell ref="BL14:BR14"/>
    <mergeCell ref="A15:G15"/>
    <mergeCell ref="H15:N15"/>
    <mergeCell ref="O15:U15"/>
    <mergeCell ref="V15:AB15"/>
    <mergeCell ref="AC15:AI15"/>
    <mergeCell ref="AJ15:AP15"/>
    <mergeCell ref="AQ15:AW15"/>
    <mergeCell ref="AX15:BD15"/>
    <mergeCell ref="BE13:BK13"/>
    <mergeCell ref="BL13:BR13"/>
    <mergeCell ref="A14:G14"/>
    <mergeCell ref="H14:N14"/>
    <mergeCell ref="O14:U14"/>
    <mergeCell ref="V14:AB14"/>
    <mergeCell ref="AC14:AI14"/>
    <mergeCell ref="AJ14:AP14"/>
    <mergeCell ref="AQ14:AW14"/>
    <mergeCell ref="AX14:BD14"/>
    <mergeCell ref="A13:G13"/>
    <mergeCell ref="H13:N13"/>
    <mergeCell ref="O13:U13"/>
    <mergeCell ref="V13:AB13"/>
    <mergeCell ref="AC13:AI13"/>
    <mergeCell ref="AJ13:AP13"/>
    <mergeCell ref="AQ13:AW13"/>
    <mergeCell ref="AX13:BD13"/>
    <mergeCell ref="BE10:BK10"/>
    <mergeCell ref="BL10:BR10"/>
    <mergeCell ref="BE9:BK9"/>
    <mergeCell ref="BL9:BR9"/>
    <mergeCell ref="A10:G10"/>
    <mergeCell ref="H10:N10"/>
    <mergeCell ref="O10:U10"/>
    <mergeCell ref="V10:AB10"/>
    <mergeCell ref="AC10:AI10"/>
    <mergeCell ref="AJ10:AP10"/>
    <mergeCell ref="AQ10:AW10"/>
    <mergeCell ref="AX10:BD10"/>
    <mergeCell ref="BE8:BK8"/>
    <mergeCell ref="BL8:BR8"/>
    <mergeCell ref="A9:G9"/>
    <mergeCell ref="H9:N9"/>
    <mergeCell ref="O9:U9"/>
    <mergeCell ref="V9:AB9"/>
    <mergeCell ref="AC9:AI9"/>
    <mergeCell ref="AJ9:AP9"/>
    <mergeCell ref="AQ9:AW9"/>
    <mergeCell ref="AX9:BD9"/>
    <mergeCell ref="BE7:BK7"/>
    <mergeCell ref="BL7:BR7"/>
    <mergeCell ref="A8:G8"/>
    <mergeCell ref="H8:N8"/>
    <mergeCell ref="O8:U8"/>
    <mergeCell ref="V8:AB8"/>
    <mergeCell ref="AC8:AI8"/>
    <mergeCell ref="AJ8:AP8"/>
    <mergeCell ref="AQ8:AW8"/>
    <mergeCell ref="AX8:BD8"/>
    <mergeCell ref="BE6:BK6"/>
    <mergeCell ref="BL6:BR6"/>
    <mergeCell ref="A7:G7"/>
    <mergeCell ref="H7:N7"/>
    <mergeCell ref="O7:U7"/>
    <mergeCell ref="V7:AB7"/>
    <mergeCell ref="AC7:AI7"/>
    <mergeCell ref="AJ7:AP7"/>
    <mergeCell ref="A6:G6"/>
    <mergeCell ref="H6:N6"/>
    <mergeCell ref="O6:U6"/>
    <mergeCell ref="V6:AB6"/>
    <mergeCell ref="AC6:AI6"/>
    <mergeCell ref="AJ6:AP6"/>
    <mergeCell ref="AQ5:AW5"/>
    <mergeCell ref="AX5:BD5"/>
    <mergeCell ref="AQ7:AW7"/>
    <mergeCell ref="AX7:BD7"/>
    <mergeCell ref="BE5:BK5"/>
    <mergeCell ref="BL5:BR5"/>
    <mergeCell ref="A31:N31"/>
    <mergeCell ref="O31:AB31"/>
    <mergeCell ref="AQ6:AW6"/>
    <mergeCell ref="AX6:BD6"/>
    <mergeCell ref="A5:G5"/>
    <mergeCell ref="H5:N5"/>
    <mergeCell ref="O5:U5"/>
    <mergeCell ref="V5:AB5"/>
    <mergeCell ref="AC5:AI5"/>
    <mergeCell ref="AJ5:AP5"/>
    <mergeCell ref="O33:AB33"/>
    <mergeCell ref="A28:N28"/>
    <mergeCell ref="O28:AB28"/>
    <mergeCell ref="A33:N33"/>
    <mergeCell ref="O32:AB32"/>
    <mergeCell ref="A30:N30"/>
    <mergeCell ref="O30:AB30"/>
    <mergeCell ref="A29:N29"/>
    <mergeCell ref="O29:AB29"/>
    <mergeCell ref="A32:N32"/>
  </mergeCells>
  <printOptions horizontalCentered="1" verticalCentered="1"/>
  <pageMargins left="0.7086614173228347" right="0.7086614173228347" top="0.5905511811023623" bottom="0.7480314960629921" header="0" footer="0.31496062992125984"/>
  <pageSetup blackAndWhite="1" horizontalDpi="600" verticalDpi="600" orientation="portrait" paperSize="9" r:id="rId1"/>
  <headerFooter>
    <oddHeader>&amp;R&amp;8第5　農業</oddHeader>
  </headerFooter>
</worksheet>
</file>

<file path=xl/worksheets/sheet5.xml><?xml version="1.0" encoding="utf-8"?>
<worksheet xmlns="http://schemas.openxmlformats.org/spreadsheetml/2006/main" xmlns:r="http://schemas.openxmlformats.org/officeDocument/2006/relationships">
  <dimension ref="B1:AH29"/>
  <sheetViews>
    <sheetView view="pageBreakPreview" zoomScale="90" zoomScaleSheetLayoutView="90" workbookViewId="0" topLeftCell="A1">
      <selection activeCell="A1" sqref="A1"/>
    </sheetView>
  </sheetViews>
  <sheetFormatPr defaultColWidth="9.00390625" defaultRowHeight="13.5"/>
  <cols>
    <col min="1" max="1" width="2.625" style="23" customWidth="1"/>
    <col min="2" max="2" width="10.75390625" style="23" customWidth="1"/>
    <col min="3" max="3" width="6.375" style="23" customWidth="1"/>
    <col min="4" max="5" width="5.50390625" style="23" customWidth="1"/>
    <col min="6" max="6" width="5.75390625" style="23" customWidth="1"/>
    <col min="7" max="8" width="5.125" style="23" customWidth="1"/>
    <col min="9" max="9" width="5.75390625" style="23" customWidth="1"/>
    <col min="10" max="11" width="5.125" style="23" customWidth="1"/>
    <col min="12" max="12" width="5.75390625" style="23" customWidth="1"/>
    <col min="13" max="14" width="5.125" style="23" customWidth="1"/>
    <col min="15" max="15" width="5.75390625" style="23" customWidth="1"/>
    <col min="16" max="17" width="5.125" style="23" customWidth="1"/>
    <col min="18" max="20" width="5.75390625" style="23" customWidth="1"/>
    <col min="21" max="22" width="5.50390625" style="23" customWidth="1"/>
    <col min="23" max="23" width="5.75390625" style="23" customWidth="1"/>
    <col min="24" max="25" width="5.125" style="23" customWidth="1"/>
    <col min="26" max="26" width="5.75390625" style="23" customWidth="1"/>
    <col min="27" max="28" width="4.75390625" style="23" customWidth="1"/>
    <col min="29" max="29" width="5.75390625" style="23" customWidth="1"/>
    <col min="30" max="31" width="4.625" style="23" customWidth="1"/>
    <col min="32" max="32" width="5.75390625" style="23" customWidth="1"/>
    <col min="33" max="34" width="5.125" style="23" customWidth="1"/>
    <col min="35" max="16384" width="9.00390625" style="23" customWidth="1"/>
  </cols>
  <sheetData>
    <row r="1" ht="19.5" customHeight="1">
      <c r="B1" s="32" t="s">
        <v>141</v>
      </c>
    </row>
    <row r="2" spans="2:18" ht="18" customHeight="1">
      <c r="B2" s="33" t="s">
        <v>185</v>
      </c>
      <c r="R2" s="33" t="s">
        <v>186</v>
      </c>
    </row>
    <row r="3" spans="2:34" ht="18" customHeight="1" thickBot="1">
      <c r="B3" s="88" t="s">
        <v>187</v>
      </c>
      <c r="C3" s="88"/>
      <c r="D3" s="88"/>
      <c r="E3" s="88"/>
      <c r="F3" s="88"/>
      <c r="G3" s="88"/>
      <c r="H3" s="88"/>
      <c r="I3" s="88"/>
      <c r="J3" s="88"/>
      <c r="K3" s="88"/>
      <c r="L3" s="88"/>
      <c r="M3" s="88"/>
      <c r="N3" s="88"/>
      <c r="O3" s="88"/>
      <c r="P3" s="88"/>
      <c r="Q3" s="88"/>
      <c r="R3" s="88" t="s">
        <v>188</v>
      </c>
      <c r="S3" s="88"/>
      <c r="T3" s="88"/>
      <c r="U3" s="88"/>
      <c r="V3" s="88"/>
      <c r="W3" s="88"/>
      <c r="X3" s="88"/>
      <c r="Y3" s="88"/>
      <c r="Z3" s="88"/>
      <c r="AA3" s="88"/>
      <c r="AB3" s="88"/>
      <c r="AC3" s="88"/>
      <c r="AD3" s="88"/>
      <c r="AE3" s="88"/>
      <c r="AF3" s="88"/>
      <c r="AG3" s="88"/>
      <c r="AH3" s="88"/>
    </row>
    <row r="4" spans="2:34" ht="18" customHeight="1">
      <c r="B4" s="236" t="s">
        <v>189</v>
      </c>
      <c r="C4" s="237" t="s">
        <v>190</v>
      </c>
      <c r="D4" s="237"/>
      <c r="E4" s="237"/>
      <c r="F4" s="237" t="s">
        <v>191</v>
      </c>
      <c r="G4" s="237"/>
      <c r="H4" s="237"/>
      <c r="I4" s="237" t="s">
        <v>192</v>
      </c>
      <c r="J4" s="237"/>
      <c r="K4" s="237"/>
      <c r="L4" s="237" t="s">
        <v>193</v>
      </c>
      <c r="M4" s="237"/>
      <c r="N4" s="237"/>
      <c r="O4" s="237" t="s">
        <v>194</v>
      </c>
      <c r="P4" s="237"/>
      <c r="Q4" s="243"/>
      <c r="R4" s="236" t="s">
        <v>189</v>
      </c>
      <c r="S4" s="237"/>
      <c r="T4" s="237" t="s">
        <v>9</v>
      </c>
      <c r="U4" s="237"/>
      <c r="V4" s="237"/>
      <c r="W4" s="237" t="s">
        <v>195</v>
      </c>
      <c r="X4" s="237"/>
      <c r="Y4" s="237"/>
      <c r="Z4" s="237" t="s">
        <v>196</v>
      </c>
      <c r="AA4" s="237"/>
      <c r="AB4" s="237"/>
      <c r="AC4" s="237" t="s">
        <v>197</v>
      </c>
      <c r="AD4" s="237"/>
      <c r="AE4" s="237"/>
      <c r="AF4" s="237" t="s">
        <v>198</v>
      </c>
      <c r="AG4" s="237"/>
      <c r="AH4" s="243"/>
    </row>
    <row r="5" spans="2:34" ht="18" customHeight="1">
      <c r="B5" s="238"/>
      <c r="C5" s="96" t="s">
        <v>199</v>
      </c>
      <c r="D5" s="242" t="s">
        <v>200</v>
      </c>
      <c r="E5" s="242"/>
      <c r="F5" s="96" t="s">
        <v>199</v>
      </c>
      <c r="G5" s="242" t="s">
        <v>200</v>
      </c>
      <c r="H5" s="242"/>
      <c r="I5" s="96" t="s">
        <v>199</v>
      </c>
      <c r="J5" s="242" t="s">
        <v>200</v>
      </c>
      <c r="K5" s="242"/>
      <c r="L5" s="96" t="s">
        <v>199</v>
      </c>
      <c r="M5" s="242" t="s">
        <v>200</v>
      </c>
      <c r="N5" s="242"/>
      <c r="O5" s="96" t="s">
        <v>199</v>
      </c>
      <c r="P5" s="242" t="s">
        <v>200</v>
      </c>
      <c r="Q5" s="244"/>
      <c r="R5" s="238"/>
      <c r="S5" s="239"/>
      <c r="T5" s="96" t="s">
        <v>199</v>
      </c>
      <c r="U5" s="242" t="s">
        <v>200</v>
      </c>
      <c r="V5" s="242"/>
      <c r="W5" s="96" t="s">
        <v>199</v>
      </c>
      <c r="X5" s="242" t="s">
        <v>200</v>
      </c>
      <c r="Y5" s="242"/>
      <c r="Z5" s="96" t="s">
        <v>199</v>
      </c>
      <c r="AA5" s="242" t="s">
        <v>200</v>
      </c>
      <c r="AB5" s="242"/>
      <c r="AC5" s="96" t="s">
        <v>199</v>
      </c>
      <c r="AD5" s="242" t="s">
        <v>200</v>
      </c>
      <c r="AE5" s="242"/>
      <c r="AF5" s="96" t="s">
        <v>199</v>
      </c>
      <c r="AG5" s="242" t="s">
        <v>200</v>
      </c>
      <c r="AH5" s="244"/>
    </row>
    <row r="6" spans="2:34" ht="18" customHeight="1">
      <c r="B6" s="84" t="s">
        <v>174</v>
      </c>
      <c r="C6" s="34">
        <v>85</v>
      </c>
      <c r="D6" s="226">
        <v>160240.87</v>
      </c>
      <c r="E6" s="226"/>
      <c r="F6" s="34">
        <v>5</v>
      </c>
      <c r="G6" s="226">
        <v>2394</v>
      </c>
      <c r="H6" s="226"/>
      <c r="I6" s="34">
        <v>43</v>
      </c>
      <c r="J6" s="226">
        <v>21055.62</v>
      </c>
      <c r="K6" s="226"/>
      <c r="L6" s="34">
        <v>21</v>
      </c>
      <c r="M6" s="226">
        <v>36735</v>
      </c>
      <c r="N6" s="226"/>
      <c r="O6" s="34">
        <v>38</v>
      </c>
      <c r="P6" s="226">
        <v>39310.09</v>
      </c>
      <c r="Q6" s="226"/>
      <c r="R6" s="240" t="s">
        <v>174</v>
      </c>
      <c r="S6" s="241"/>
      <c r="T6" s="34">
        <v>107</v>
      </c>
      <c r="U6" s="226">
        <v>99494.71</v>
      </c>
      <c r="V6" s="226"/>
      <c r="W6" s="34">
        <v>49</v>
      </c>
      <c r="X6" s="226">
        <v>40326.619999999995</v>
      </c>
      <c r="Y6" s="226"/>
      <c r="Z6" s="34" t="s">
        <v>56</v>
      </c>
      <c r="AA6" s="226" t="s">
        <v>56</v>
      </c>
      <c r="AB6" s="226"/>
      <c r="AC6" s="34">
        <v>1</v>
      </c>
      <c r="AD6" s="226">
        <v>14</v>
      </c>
      <c r="AE6" s="226"/>
      <c r="AF6" s="34">
        <v>57</v>
      </c>
      <c r="AG6" s="226">
        <v>56154.09</v>
      </c>
      <c r="AH6" s="226"/>
    </row>
    <row r="7" spans="2:34" ht="18" customHeight="1">
      <c r="B7" s="85">
        <v>26</v>
      </c>
      <c r="C7" s="34">
        <v>75</v>
      </c>
      <c r="D7" s="222">
        <v>104244.32</v>
      </c>
      <c r="E7" s="222"/>
      <c r="F7" s="34">
        <v>3</v>
      </c>
      <c r="G7" s="222">
        <v>1857</v>
      </c>
      <c r="H7" s="222"/>
      <c r="I7" s="34">
        <v>41</v>
      </c>
      <c r="J7" s="222">
        <v>25398.86</v>
      </c>
      <c r="K7" s="222"/>
      <c r="L7" s="34">
        <v>18</v>
      </c>
      <c r="M7" s="222">
        <v>19438.21</v>
      </c>
      <c r="N7" s="222"/>
      <c r="O7" s="34">
        <v>40</v>
      </c>
      <c r="P7" s="222">
        <v>27445.260000000002</v>
      </c>
      <c r="Q7" s="222"/>
      <c r="R7" s="220">
        <v>26</v>
      </c>
      <c r="S7" s="221"/>
      <c r="T7" s="34">
        <v>102</v>
      </c>
      <c r="U7" s="222">
        <v>74139.33</v>
      </c>
      <c r="V7" s="222"/>
      <c r="W7" s="34">
        <v>38</v>
      </c>
      <c r="X7" s="222">
        <v>29664.870000000003</v>
      </c>
      <c r="Y7" s="222"/>
      <c r="Z7" s="34">
        <v>2</v>
      </c>
      <c r="AA7" s="222">
        <v>1188</v>
      </c>
      <c r="AB7" s="222"/>
      <c r="AC7" s="34">
        <v>3</v>
      </c>
      <c r="AD7" s="222">
        <v>942.21</v>
      </c>
      <c r="AE7" s="222"/>
      <c r="AF7" s="34">
        <v>59</v>
      </c>
      <c r="AG7" s="222">
        <v>42344.25</v>
      </c>
      <c r="AH7" s="222"/>
    </row>
    <row r="8" spans="2:34" ht="18" customHeight="1">
      <c r="B8" s="85">
        <v>27</v>
      </c>
      <c r="C8" s="34">
        <v>55</v>
      </c>
      <c r="D8" s="222">
        <v>118606.42</v>
      </c>
      <c r="E8" s="222"/>
      <c r="F8" s="34">
        <v>2</v>
      </c>
      <c r="G8" s="222">
        <v>6433</v>
      </c>
      <c r="H8" s="222"/>
      <c r="I8" s="34">
        <v>47</v>
      </c>
      <c r="J8" s="222">
        <v>18645.36</v>
      </c>
      <c r="K8" s="222"/>
      <c r="L8" s="34">
        <v>10</v>
      </c>
      <c r="M8" s="222">
        <v>14131</v>
      </c>
      <c r="N8" s="222"/>
      <c r="O8" s="34">
        <v>61</v>
      </c>
      <c r="P8" s="222">
        <v>41116.700000000004</v>
      </c>
      <c r="Q8" s="222"/>
      <c r="R8" s="220">
        <v>27</v>
      </c>
      <c r="S8" s="221"/>
      <c r="T8" s="34">
        <v>120</v>
      </c>
      <c r="U8" s="222">
        <v>80326.06</v>
      </c>
      <c r="V8" s="222"/>
      <c r="W8" s="34">
        <v>58</v>
      </c>
      <c r="X8" s="222">
        <v>36427.36</v>
      </c>
      <c r="Y8" s="222"/>
      <c r="Z8" s="34">
        <v>3</v>
      </c>
      <c r="AA8" s="222">
        <v>6828</v>
      </c>
      <c r="AB8" s="222"/>
      <c r="AC8" s="34" t="s">
        <v>56</v>
      </c>
      <c r="AD8" s="222" t="s">
        <v>56</v>
      </c>
      <c r="AE8" s="222"/>
      <c r="AF8" s="34">
        <v>59</v>
      </c>
      <c r="AG8" s="222">
        <v>37070.700000000004</v>
      </c>
      <c r="AH8" s="222"/>
    </row>
    <row r="9" spans="2:34" ht="18" customHeight="1">
      <c r="B9" s="85">
        <v>28</v>
      </c>
      <c r="C9" s="34">
        <v>66</v>
      </c>
      <c r="D9" s="222">
        <v>68873.04</v>
      </c>
      <c r="E9" s="222"/>
      <c r="F9" s="34">
        <v>4</v>
      </c>
      <c r="G9" s="222">
        <v>5289</v>
      </c>
      <c r="H9" s="222"/>
      <c r="I9" s="34">
        <v>40</v>
      </c>
      <c r="J9" s="222">
        <v>15702.82</v>
      </c>
      <c r="K9" s="222"/>
      <c r="L9" s="34">
        <v>22</v>
      </c>
      <c r="M9" s="222">
        <v>24441.7</v>
      </c>
      <c r="N9" s="222"/>
      <c r="O9" s="34">
        <v>54</v>
      </c>
      <c r="P9" s="222">
        <v>52118.06</v>
      </c>
      <c r="Q9" s="222"/>
      <c r="R9" s="220">
        <v>28</v>
      </c>
      <c r="S9" s="221"/>
      <c r="T9" s="97">
        <v>120</v>
      </c>
      <c r="U9" s="226">
        <v>97551.58</v>
      </c>
      <c r="V9" s="226"/>
      <c r="W9" s="97">
        <v>60</v>
      </c>
      <c r="X9" s="226">
        <v>42214.92</v>
      </c>
      <c r="Y9" s="226"/>
      <c r="Z9" s="97">
        <v>5</v>
      </c>
      <c r="AA9" s="226">
        <v>2723</v>
      </c>
      <c r="AB9" s="226"/>
      <c r="AC9" s="97" t="s">
        <v>56</v>
      </c>
      <c r="AD9" s="226" t="s">
        <v>56</v>
      </c>
      <c r="AE9" s="226"/>
      <c r="AF9" s="97">
        <v>55</v>
      </c>
      <c r="AG9" s="226">
        <v>52613.66</v>
      </c>
      <c r="AH9" s="226"/>
    </row>
    <row r="10" spans="2:34" s="35" customFormat="1" ht="18" customHeight="1">
      <c r="B10" s="86">
        <v>29</v>
      </c>
      <c r="C10" s="98">
        <v>61</v>
      </c>
      <c r="D10" s="245">
        <v>99147.54666299999</v>
      </c>
      <c r="E10" s="245"/>
      <c r="F10" s="98">
        <v>5</v>
      </c>
      <c r="G10" s="247">
        <v>4542</v>
      </c>
      <c r="H10" s="247"/>
      <c r="I10" s="98">
        <v>56</v>
      </c>
      <c r="J10" s="247">
        <v>24460.420000000002</v>
      </c>
      <c r="K10" s="247"/>
      <c r="L10" s="98">
        <v>27</v>
      </c>
      <c r="M10" s="247">
        <v>36309.01</v>
      </c>
      <c r="N10" s="247"/>
      <c r="O10" s="98">
        <v>48</v>
      </c>
      <c r="P10" s="248">
        <v>40589.70999999999</v>
      </c>
      <c r="Q10" s="248"/>
      <c r="R10" s="224">
        <v>29</v>
      </c>
      <c r="S10" s="225"/>
      <c r="T10" s="33">
        <v>136</v>
      </c>
      <c r="U10" s="246">
        <v>105901.14</v>
      </c>
      <c r="V10" s="246"/>
      <c r="W10" s="33">
        <v>66</v>
      </c>
      <c r="X10" s="246">
        <f>SUM(X12:Y23)</f>
        <v>38915.630000000005</v>
      </c>
      <c r="Y10" s="246"/>
      <c r="Z10" s="33">
        <v>5</v>
      </c>
      <c r="AA10" s="246">
        <v>6984</v>
      </c>
      <c r="AB10" s="246"/>
      <c r="AC10" s="33">
        <v>2</v>
      </c>
      <c r="AD10" s="246">
        <v>5243</v>
      </c>
      <c r="AE10" s="246"/>
      <c r="AF10" s="33">
        <v>63</v>
      </c>
      <c r="AG10" s="246">
        <v>54758.51</v>
      </c>
      <c r="AH10" s="246"/>
    </row>
    <row r="11" spans="2:34" ht="18" customHeight="1">
      <c r="B11" s="99"/>
      <c r="C11" s="94"/>
      <c r="D11" s="195"/>
      <c r="E11" s="195"/>
      <c r="F11" s="94"/>
      <c r="G11" s="195"/>
      <c r="H11" s="195"/>
      <c r="I11" s="94"/>
      <c r="J11" s="195"/>
      <c r="K11" s="195"/>
      <c r="L11" s="94"/>
      <c r="M11" s="195"/>
      <c r="N11" s="195"/>
      <c r="O11" s="94"/>
      <c r="P11" s="195"/>
      <c r="Q11" s="195"/>
      <c r="R11" s="220"/>
      <c r="S11" s="221"/>
      <c r="T11" s="94"/>
      <c r="U11" s="195"/>
      <c r="V11" s="195"/>
      <c r="W11" s="94"/>
      <c r="X11" s="195"/>
      <c r="Y11" s="195"/>
      <c r="Z11" s="94"/>
      <c r="AA11" s="195"/>
      <c r="AB11" s="195"/>
      <c r="AC11" s="94"/>
      <c r="AD11" s="228"/>
      <c r="AE11" s="228"/>
      <c r="AF11" s="94"/>
      <c r="AG11" s="195"/>
      <c r="AH11" s="195"/>
    </row>
    <row r="12" spans="2:34" ht="18" customHeight="1">
      <c r="B12" s="100" t="s">
        <v>175</v>
      </c>
      <c r="C12" s="101">
        <v>5</v>
      </c>
      <c r="D12" s="223">
        <v>4602.73</v>
      </c>
      <c r="E12" s="223"/>
      <c r="F12" s="101" t="s">
        <v>56</v>
      </c>
      <c r="G12" s="229" t="s">
        <v>56</v>
      </c>
      <c r="H12" s="229"/>
      <c r="I12" s="101">
        <v>3</v>
      </c>
      <c r="J12" s="223">
        <v>653</v>
      </c>
      <c r="K12" s="223"/>
      <c r="L12" s="101">
        <v>3</v>
      </c>
      <c r="M12" s="215">
        <v>3788</v>
      </c>
      <c r="N12" s="215"/>
      <c r="O12" s="101">
        <v>4</v>
      </c>
      <c r="P12" s="215">
        <v>2197.52</v>
      </c>
      <c r="Q12" s="215"/>
      <c r="R12" s="217" t="s">
        <v>201</v>
      </c>
      <c r="S12" s="218"/>
      <c r="T12" s="102">
        <v>10</v>
      </c>
      <c r="U12" s="215">
        <v>6638.52</v>
      </c>
      <c r="V12" s="215"/>
      <c r="W12" s="101">
        <v>7</v>
      </c>
      <c r="X12" s="216">
        <f>653+2197.52</f>
        <v>2850.52</v>
      </c>
      <c r="Y12" s="216"/>
      <c r="Z12" s="101" t="s">
        <v>56</v>
      </c>
      <c r="AA12" s="215" t="s">
        <v>56</v>
      </c>
      <c r="AB12" s="215"/>
      <c r="AC12" s="101" t="s">
        <v>56</v>
      </c>
      <c r="AD12" s="215" t="s">
        <v>56</v>
      </c>
      <c r="AE12" s="215"/>
      <c r="AF12" s="101">
        <v>3</v>
      </c>
      <c r="AG12" s="215">
        <v>3788</v>
      </c>
      <c r="AH12" s="215"/>
    </row>
    <row r="13" spans="2:34" ht="18" customHeight="1">
      <c r="B13" s="103">
        <v>5</v>
      </c>
      <c r="C13" s="101">
        <v>3</v>
      </c>
      <c r="D13" s="223">
        <v>935</v>
      </c>
      <c r="E13" s="223"/>
      <c r="F13" s="101">
        <v>1</v>
      </c>
      <c r="G13" s="223">
        <v>774</v>
      </c>
      <c r="H13" s="223"/>
      <c r="I13" s="101">
        <v>4</v>
      </c>
      <c r="J13" s="223">
        <v>875</v>
      </c>
      <c r="K13" s="223"/>
      <c r="L13" s="101">
        <v>5</v>
      </c>
      <c r="M13" s="215">
        <v>7457</v>
      </c>
      <c r="N13" s="215"/>
      <c r="O13" s="101">
        <v>9</v>
      </c>
      <c r="P13" s="223">
        <v>7038.96</v>
      </c>
      <c r="Q13" s="223"/>
      <c r="R13" s="232">
        <v>5</v>
      </c>
      <c r="S13" s="233"/>
      <c r="T13" s="102">
        <v>19</v>
      </c>
      <c r="U13" s="215">
        <v>16144.96</v>
      </c>
      <c r="V13" s="215"/>
      <c r="W13" s="101">
        <v>8</v>
      </c>
      <c r="X13" s="216">
        <f>697+5893.16</f>
        <v>6590.16</v>
      </c>
      <c r="Y13" s="216"/>
      <c r="Z13" s="101">
        <v>2</v>
      </c>
      <c r="AA13" s="215">
        <v>3792</v>
      </c>
      <c r="AB13" s="215"/>
      <c r="AC13" s="101" t="s">
        <v>56</v>
      </c>
      <c r="AD13" s="215" t="s">
        <v>56</v>
      </c>
      <c r="AE13" s="215"/>
      <c r="AF13" s="101">
        <v>9</v>
      </c>
      <c r="AG13" s="215">
        <v>5762.8</v>
      </c>
      <c r="AH13" s="215"/>
    </row>
    <row r="14" spans="2:34" ht="18" customHeight="1">
      <c r="B14" s="103">
        <v>6</v>
      </c>
      <c r="C14" s="101">
        <v>7</v>
      </c>
      <c r="D14" s="223">
        <v>13269</v>
      </c>
      <c r="E14" s="223"/>
      <c r="F14" s="101">
        <v>2</v>
      </c>
      <c r="G14" s="223">
        <v>2211</v>
      </c>
      <c r="H14" s="223"/>
      <c r="I14" s="101">
        <v>6</v>
      </c>
      <c r="J14" s="223">
        <v>2535</v>
      </c>
      <c r="K14" s="223"/>
      <c r="L14" s="101">
        <v>1</v>
      </c>
      <c r="M14" s="215">
        <v>1566</v>
      </c>
      <c r="N14" s="215"/>
      <c r="O14" s="101">
        <v>3</v>
      </c>
      <c r="P14" s="215">
        <v>1923</v>
      </c>
      <c r="Q14" s="215"/>
      <c r="R14" s="232">
        <v>6</v>
      </c>
      <c r="S14" s="233"/>
      <c r="T14" s="102">
        <v>12</v>
      </c>
      <c r="U14" s="215">
        <v>8235</v>
      </c>
      <c r="V14" s="215"/>
      <c r="W14" s="101">
        <v>4</v>
      </c>
      <c r="X14" s="216">
        <f>970+340</f>
        <v>1310</v>
      </c>
      <c r="Y14" s="216"/>
      <c r="Z14" s="101">
        <v>1</v>
      </c>
      <c r="AA14" s="215">
        <v>1720</v>
      </c>
      <c r="AB14" s="215"/>
      <c r="AC14" s="101" t="s">
        <v>56</v>
      </c>
      <c r="AD14" s="215" t="s">
        <v>56</v>
      </c>
      <c r="AE14" s="215"/>
      <c r="AF14" s="101">
        <v>7</v>
      </c>
      <c r="AG14" s="215">
        <v>5205</v>
      </c>
      <c r="AH14" s="215"/>
    </row>
    <row r="15" spans="2:34" ht="18" customHeight="1">
      <c r="B15" s="103">
        <v>7</v>
      </c>
      <c r="C15" s="101">
        <v>8</v>
      </c>
      <c r="D15" s="223">
        <v>20779</v>
      </c>
      <c r="E15" s="223"/>
      <c r="F15" s="101" t="s">
        <v>56</v>
      </c>
      <c r="G15" s="229" t="s">
        <v>56</v>
      </c>
      <c r="H15" s="229"/>
      <c r="I15" s="101">
        <v>11</v>
      </c>
      <c r="J15" s="223">
        <v>6121.72</v>
      </c>
      <c r="K15" s="223"/>
      <c r="L15" s="101">
        <v>7</v>
      </c>
      <c r="M15" s="215">
        <v>3109</v>
      </c>
      <c r="N15" s="215"/>
      <c r="O15" s="101">
        <v>3</v>
      </c>
      <c r="P15" s="215">
        <v>3350</v>
      </c>
      <c r="Q15" s="215"/>
      <c r="R15" s="232">
        <v>7</v>
      </c>
      <c r="S15" s="233"/>
      <c r="T15" s="102">
        <v>21</v>
      </c>
      <c r="U15" s="215">
        <v>12580.72</v>
      </c>
      <c r="V15" s="215"/>
      <c r="W15" s="101">
        <v>9</v>
      </c>
      <c r="X15" s="216">
        <f>2778.72+3350</f>
        <v>6128.719999999999</v>
      </c>
      <c r="Y15" s="216"/>
      <c r="Z15" s="101">
        <v>1</v>
      </c>
      <c r="AA15" s="215">
        <v>219</v>
      </c>
      <c r="AB15" s="215"/>
      <c r="AC15" s="101" t="s">
        <v>56</v>
      </c>
      <c r="AD15" s="215" t="s">
        <v>56</v>
      </c>
      <c r="AE15" s="215"/>
      <c r="AF15" s="101">
        <v>11</v>
      </c>
      <c r="AG15" s="215">
        <v>6233</v>
      </c>
      <c r="AH15" s="215"/>
    </row>
    <row r="16" spans="2:34" ht="18" customHeight="1">
      <c r="B16" s="103">
        <v>8</v>
      </c>
      <c r="C16" s="101">
        <v>6</v>
      </c>
      <c r="D16" s="223">
        <v>7341.5</v>
      </c>
      <c r="E16" s="223"/>
      <c r="F16" s="101" t="s">
        <v>56</v>
      </c>
      <c r="G16" s="229" t="s">
        <v>56</v>
      </c>
      <c r="H16" s="229"/>
      <c r="I16" s="101">
        <v>6</v>
      </c>
      <c r="J16" s="223">
        <v>6613</v>
      </c>
      <c r="K16" s="223"/>
      <c r="L16" s="101" t="s">
        <v>56</v>
      </c>
      <c r="M16" s="215" t="s">
        <v>56</v>
      </c>
      <c r="N16" s="215"/>
      <c r="O16" s="101">
        <v>6</v>
      </c>
      <c r="P16" s="215">
        <v>7999</v>
      </c>
      <c r="Q16" s="215"/>
      <c r="R16" s="232">
        <v>8</v>
      </c>
      <c r="S16" s="233"/>
      <c r="T16" s="102">
        <v>12</v>
      </c>
      <c r="U16" s="215">
        <v>14612</v>
      </c>
      <c r="V16" s="215"/>
      <c r="W16" s="101">
        <v>7</v>
      </c>
      <c r="X16" s="216">
        <f>3477+316</f>
        <v>3793</v>
      </c>
      <c r="Y16" s="216"/>
      <c r="Z16" s="101" t="s">
        <v>56</v>
      </c>
      <c r="AA16" s="215" t="s">
        <v>56</v>
      </c>
      <c r="AB16" s="215"/>
      <c r="AC16" s="101">
        <v>1</v>
      </c>
      <c r="AD16" s="215">
        <v>2644</v>
      </c>
      <c r="AE16" s="215"/>
      <c r="AF16" s="101">
        <v>4</v>
      </c>
      <c r="AG16" s="215">
        <v>8175</v>
      </c>
      <c r="AH16" s="215"/>
    </row>
    <row r="17" spans="2:34" ht="18" customHeight="1">
      <c r="B17" s="103">
        <v>9</v>
      </c>
      <c r="C17" s="101">
        <v>8</v>
      </c>
      <c r="D17" s="223">
        <v>16853.5</v>
      </c>
      <c r="E17" s="223"/>
      <c r="F17" s="101" t="s">
        <v>56</v>
      </c>
      <c r="G17" s="229" t="s">
        <v>56</v>
      </c>
      <c r="H17" s="229"/>
      <c r="I17" s="101">
        <v>4</v>
      </c>
      <c r="J17" s="216">
        <v>1561</v>
      </c>
      <c r="K17" s="216"/>
      <c r="L17" s="101">
        <v>1</v>
      </c>
      <c r="M17" s="215">
        <v>2151</v>
      </c>
      <c r="N17" s="215"/>
      <c r="O17" s="101">
        <v>3</v>
      </c>
      <c r="P17" s="215">
        <v>3121</v>
      </c>
      <c r="Q17" s="215"/>
      <c r="R17" s="232">
        <v>9</v>
      </c>
      <c r="S17" s="233"/>
      <c r="T17" s="102">
        <v>8</v>
      </c>
      <c r="U17" s="215">
        <v>6833</v>
      </c>
      <c r="V17" s="215"/>
      <c r="W17" s="101">
        <v>6</v>
      </c>
      <c r="X17" s="216">
        <f>1561+522</f>
        <v>2083</v>
      </c>
      <c r="Y17" s="216"/>
      <c r="Z17" s="101" t="s">
        <v>56</v>
      </c>
      <c r="AA17" s="215" t="s">
        <v>56</v>
      </c>
      <c r="AB17" s="215"/>
      <c r="AC17" s="101">
        <v>1</v>
      </c>
      <c r="AD17" s="215">
        <v>2599</v>
      </c>
      <c r="AE17" s="215"/>
      <c r="AF17" s="101">
        <v>1</v>
      </c>
      <c r="AG17" s="215">
        <v>2151</v>
      </c>
      <c r="AH17" s="215"/>
    </row>
    <row r="18" spans="2:34" ht="18" customHeight="1">
      <c r="B18" s="103">
        <v>10</v>
      </c>
      <c r="C18" s="101">
        <v>3</v>
      </c>
      <c r="D18" s="223">
        <v>4999</v>
      </c>
      <c r="E18" s="223"/>
      <c r="F18" s="101">
        <v>1</v>
      </c>
      <c r="G18" s="223">
        <v>1098</v>
      </c>
      <c r="H18" s="223"/>
      <c r="I18" s="101">
        <v>6</v>
      </c>
      <c r="J18" s="216">
        <v>1149</v>
      </c>
      <c r="K18" s="216"/>
      <c r="L18" s="101">
        <v>1</v>
      </c>
      <c r="M18" s="215">
        <v>1028</v>
      </c>
      <c r="N18" s="215"/>
      <c r="O18" s="101">
        <v>2</v>
      </c>
      <c r="P18" s="215">
        <v>1345</v>
      </c>
      <c r="Q18" s="215"/>
      <c r="R18" s="232">
        <v>10</v>
      </c>
      <c r="S18" s="233"/>
      <c r="T18" s="102">
        <v>10</v>
      </c>
      <c r="U18" s="215">
        <v>4620</v>
      </c>
      <c r="V18" s="215"/>
      <c r="W18" s="101">
        <v>4</v>
      </c>
      <c r="X18" s="216">
        <f>290+1345</f>
        <v>1635</v>
      </c>
      <c r="Y18" s="216"/>
      <c r="Z18" s="101" t="s">
        <v>56</v>
      </c>
      <c r="AA18" s="215" t="s">
        <v>56</v>
      </c>
      <c r="AB18" s="215"/>
      <c r="AC18" s="101" t="s">
        <v>56</v>
      </c>
      <c r="AD18" s="215" t="s">
        <v>56</v>
      </c>
      <c r="AE18" s="215"/>
      <c r="AF18" s="101">
        <v>6</v>
      </c>
      <c r="AG18" s="215">
        <v>2985</v>
      </c>
      <c r="AH18" s="215"/>
    </row>
    <row r="19" spans="2:34" ht="18" customHeight="1">
      <c r="B19" s="103">
        <v>11</v>
      </c>
      <c r="C19" s="101">
        <v>6</v>
      </c>
      <c r="D19" s="223">
        <v>7935.3333330000005</v>
      </c>
      <c r="E19" s="223"/>
      <c r="F19" s="101" t="s">
        <v>56</v>
      </c>
      <c r="G19" s="229" t="s">
        <v>56</v>
      </c>
      <c r="H19" s="229"/>
      <c r="I19" s="101">
        <v>4</v>
      </c>
      <c r="J19" s="216">
        <v>1873</v>
      </c>
      <c r="K19" s="216"/>
      <c r="L19" s="101">
        <v>3</v>
      </c>
      <c r="M19" s="215">
        <v>2777</v>
      </c>
      <c r="N19" s="215"/>
      <c r="O19" s="101">
        <v>1</v>
      </c>
      <c r="P19" s="215">
        <v>310</v>
      </c>
      <c r="Q19" s="215"/>
      <c r="R19" s="232">
        <v>11</v>
      </c>
      <c r="S19" s="233"/>
      <c r="T19" s="102">
        <v>8</v>
      </c>
      <c r="U19" s="215">
        <v>4960</v>
      </c>
      <c r="V19" s="215"/>
      <c r="W19" s="101">
        <v>4</v>
      </c>
      <c r="X19" s="216">
        <f>1305+310</f>
        <v>1615</v>
      </c>
      <c r="Y19" s="216"/>
      <c r="Z19" s="101">
        <v>1</v>
      </c>
      <c r="AA19" s="215">
        <v>1253</v>
      </c>
      <c r="AB19" s="215"/>
      <c r="AC19" s="101" t="s">
        <v>56</v>
      </c>
      <c r="AD19" s="215" t="s">
        <v>56</v>
      </c>
      <c r="AE19" s="215"/>
      <c r="AF19" s="101">
        <v>3</v>
      </c>
      <c r="AG19" s="215">
        <v>2092</v>
      </c>
      <c r="AH19" s="215"/>
    </row>
    <row r="20" spans="2:34" ht="18" customHeight="1">
      <c r="B20" s="103">
        <v>12</v>
      </c>
      <c r="C20" s="101">
        <v>3</v>
      </c>
      <c r="D20" s="223">
        <v>6232</v>
      </c>
      <c r="E20" s="223"/>
      <c r="F20" s="101" t="s">
        <v>56</v>
      </c>
      <c r="G20" s="229" t="s">
        <v>56</v>
      </c>
      <c r="H20" s="229"/>
      <c r="I20" s="101">
        <v>2</v>
      </c>
      <c r="J20" s="216">
        <v>483</v>
      </c>
      <c r="K20" s="216"/>
      <c r="L20" s="101" t="s">
        <v>56</v>
      </c>
      <c r="M20" s="215" t="s">
        <v>56</v>
      </c>
      <c r="N20" s="215"/>
      <c r="O20" s="101">
        <v>5</v>
      </c>
      <c r="P20" s="215">
        <v>2354</v>
      </c>
      <c r="Q20" s="215"/>
      <c r="R20" s="232">
        <v>12</v>
      </c>
      <c r="S20" s="233"/>
      <c r="T20" s="102">
        <v>7</v>
      </c>
      <c r="U20" s="215">
        <v>2837</v>
      </c>
      <c r="V20" s="215"/>
      <c r="W20" s="101">
        <v>3</v>
      </c>
      <c r="X20" s="216">
        <v>1164</v>
      </c>
      <c r="Y20" s="216"/>
      <c r="Z20" s="101" t="s">
        <v>56</v>
      </c>
      <c r="AA20" s="215" t="s">
        <v>56</v>
      </c>
      <c r="AB20" s="215"/>
      <c r="AC20" s="101" t="s">
        <v>56</v>
      </c>
      <c r="AD20" s="215" t="s">
        <v>56</v>
      </c>
      <c r="AE20" s="215"/>
      <c r="AF20" s="101">
        <v>4</v>
      </c>
      <c r="AG20" s="215">
        <v>1673</v>
      </c>
      <c r="AH20" s="215"/>
    </row>
    <row r="21" spans="2:34" ht="18" customHeight="1">
      <c r="B21" s="100" t="s">
        <v>202</v>
      </c>
      <c r="C21" s="101">
        <v>4</v>
      </c>
      <c r="D21" s="223">
        <v>7787</v>
      </c>
      <c r="E21" s="223"/>
      <c r="F21" s="101">
        <v>1</v>
      </c>
      <c r="G21" s="223">
        <v>459</v>
      </c>
      <c r="H21" s="223"/>
      <c r="I21" s="101">
        <v>2</v>
      </c>
      <c r="J21" s="216">
        <v>429</v>
      </c>
      <c r="K21" s="216"/>
      <c r="L21" s="101">
        <v>1</v>
      </c>
      <c r="M21" s="215">
        <v>3188</v>
      </c>
      <c r="N21" s="215"/>
      <c r="O21" s="101">
        <v>2</v>
      </c>
      <c r="P21" s="215">
        <v>1962</v>
      </c>
      <c r="Q21" s="215"/>
      <c r="R21" s="217" t="s">
        <v>202</v>
      </c>
      <c r="S21" s="218"/>
      <c r="T21" s="102">
        <v>6</v>
      </c>
      <c r="U21" s="215">
        <v>6038</v>
      </c>
      <c r="V21" s="215"/>
      <c r="W21" s="101">
        <v>4</v>
      </c>
      <c r="X21" s="216">
        <f>888+215</f>
        <v>1103</v>
      </c>
      <c r="Y21" s="216"/>
      <c r="Z21" s="101" t="s">
        <v>56</v>
      </c>
      <c r="AA21" s="215" t="s">
        <v>56</v>
      </c>
      <c r="AB21" s="215"/>
      <c r="AC21" s="101" t="s">
        <v>56</v>
      </c>
      <c r="AD21" s="215" t="s">
        <v>56</v>
      </c>
      <c r="AE21" s="215"/>
      <c r="AF21" s="101">
        <v>2</v>
      </c>
      <c r="AG21" s="215">
        <v>4935</v>
      </c>
      <c r="AH21" s="215"/>
    </row>
    <row r="22" spans="2:34" ht="18" customHeight="1">
      <c r="B22" s="103">
        <v>2</v>
      </c>
      <c r="C22" s="101">
        <v>4</v>
      </c>
      <c r="D22" s="223">
        <v>3546.15</v>
      </c>
      <c r="E22" s="223"/>
      <c r="F22" s="101" t="s">
        <v>56</v>
      </c>
      <c r="G22" s="229" t="s">
        <v>56</v>
      </c>
      <c r="H22" s="229"/>
      <c r="I22" s="101">
        <v>6</v>
      </c>
      <c r="J22" s="216">
        <v>2059</v>
      </c>
      <c r="K22" s="216"/>
      <c r="L22" s="101">
        <v>1</v>
      </c>
      <c r="M22" s="215">
        <v>772</v>
      </c>
      <c r="N22" s="215"/>
      <c r="O22" s="101">
        <v>4</v>
      </c>
      <c r="P22" s="215">
        <v>3915</v>
      </c>
      <c r="Q22" s="215"/>
      <c r="R22" s="232">
        <v>2</v>
      </c>
      <c r="S22" s="233"/>
      <c r="T22" s="102">
        <v>11</v>
      </c>
      <c r="U22" s="215">
        <v>6746</v>
      </c>
      <c r="V22" s="215"/>
      <c r="W22" s="101">
        <v>5</v>
      </c>
      <c r="X22" s="216">
        <f>577+1621</f>
        <v>2198</v>
      </c>
      <c r="Y22" s="216"/>
      <c r="Z22" s="101" t="s">
        <v>56</v>
      </c>
      <c r="AA22" s="215" t="s">
        <v>56</v>
      </c>
      <c r="AB22" s="215"/>
      <c r="AC22" s="101" t="s">
        <v>56</v>
      </c>
      <c r="AD22" s="215" t="s">
        <v>56</v>
      </c>
      <c r="AE22" s="215"/>
      <c r="AF22" s="101">
        <v>6</v>
      </c>
      <c r="AG22" s="215">
        <v>4548</v>
      </c>
      <c r="AH22" s="215"/>
    </row>
    <row r="23" spans="2:34" ht="18" customHeight="1" thickBot="1">
      <c r="B23" s="104">
        <v>3</v>
      </c>
      <c r="C23" s="105">
        <v>4</v>
      </c>
      <c r="D23" s="230">
        <v>4867.33333</v>
      </c>
      <c r="E23" s="230"/>
      <c r="F23" s="105" t="s">
        <v>56</v>
      </c>
      <c r="G23" s="231" t="s">
        <v>56</v>
      </c>
      <c r="H23" s="231"/>
      <c r="I23" s="105">
        <v>2</v>
      </c>
      <c r="J23" s="227">
        <v>108.7</v>
      </c>
      <c r="K23" s="227"/>
      <c r="L23" s="105">
        <v>4</v>
      </c>
      <c r="M23" s="219">
        <v>10473.01</v>
      </c>
      <c r="N23" s="219"/>
      <c r="O23" s="105">
        <v>6</v>
      </c>
      <c r="P23" s="219">
        <v>5074.23</v>
      </c>
      <c r="Q23" s="219"/>
      <c r="R23" s="234">
        <v>3</v>
      </c>
      <c r="S23" s="235"/>
      <c r="T23" s="106">
        <v>12</v>
      </c>
      <c r="U23" s="219">
        <v>15655.939999999999</v>
      </c>
      <c r="V23" s="219"/>
      <c r="W23" s="105">
        <v>5</v>
      </c>
      <c r="X23" s="227">
        <f>0+8445.23</f>
        <v>8445.23</v>
      </c>
      <c r="Y23" s="227"/>
      <c r="Z23" s="105" t="s">
        <v>56</v>
      </c>
      <c r="AA23" s="219" t="s">
        <v>56</v>
      </c>
      <c r="AB23" s="219"/>
      <c r="AC23" s="105" t="s">
        <v>56</v>
      </c>
      <c r="AD23" s="219" t="s">
        <v>56</v>
      </c>
      <c r="AE23" s="219"/>
      <c r="AF23" s="105">
        <v>7</v>
      </c>
      <c r="AG23" s="219">
        <v>7210.71</v>
      </c>
      <c r="AH23" s="219"/>
    </row>
    <row r="24" spans="2:18" ht="18" customHeight="1">
      <c r="B24" s="23" t="s">
        <v>203</v>
      </c>
      <c r="R24" s="23" t="s">
        <v>78</v>
      </c>
    </row>
    <row r="25" ht="18" customHeight="1">
      <c r="B25" s="23" t="s">
        <v>79</v>
      </c>
    </row>
    <row r="26" ht="18" customHeight="1">
      <c r="B26" s="23" t="s">
        <v>80</v>
      </c>
    </row>
    <row r="27" ht="18" customHeight="1">
      <c r="B27" s="23" t="s">
        <v>81</v>
      </c>
    </row>
    <row r="28" ht="18" customHeight="1">
      <c r="B28" s="23" t="s">
        <v>82</v>
      </c>
    </row>
    <row r="29" ht="18" customHeight="1">
      <c r="B29" s="23" t="s">
        <v>78</v>
      </c>
    </row>
  </sheetData>
  <sheetProtection/>
  <mergeCells count="220">
    <mergeCell ref="AA10:AB10"/>
    <mergeCell ref="AD10:AE10"/>
    <mergeCell ref="AG10:AH10"/>
    <mergeCell ref="U8:V8"/>
    <mergeCell ref="AG9:AH9"/>
    <mergeCell ref="G10:H10"/>
    <mergeCell ref="J10:K10"/>
    <mergeCell ref="M10:N10"/>
    <mergeCell ref="P10:Q10"/>
    <mergeCell ref="X9:Y9"/>
    <mergeCell ref="AG7:AH7"/>
    <mergeCell ref="X7:Y7"/>
    <mergeCell ref="AD7:AE7"/>
    <mergeCell ref="AA7:AB7"/>
    <mergeCell ref="AA6:AB6"/>
    <mergeCell ref="AG6:AH6"/>
    <mergeCell ref="AD6:AE6"/>
    <mergeCell ref="X6:Y6"/>
    <mergeCell ref="D9:E9"/>
    <mergeCell ref="G9:H9"/>
    <mergeCell ref="J9:K9"/>
    <mergeCell ref="M9:N9"/>
    <mergeCell ref="P9:Q9"/>
    <mergeCell ref="AD8:AE8"/>
    <mergeCell ref="AA8:AB8"/>
    <mergeCell ref="D8:E8"/>
    <mergeCell ref="G8:H8"/>
    <mergeCell ref="J8:K8"/>
    <mergeCell ref="U6:V6"/>
    <mergeCell ref="U12:V12"/>
    <mergeCell ref="U11:V11"/>
    <mergeCell ref="AA9:AB9"/>
    <mergeCell ref="AA12:AB12"/>
    <mergeCell ref="X12:Y12"/>
    <mergeCell ref="X8:Y8"/>
    <mergeCell ref="X11:Y11"/>
    <mergeCell ref="U10:V10"/>
    <mergeCell ref="X10:Y10"/>
    <mergeCell ref="D11:E11"/>
    <mergeCell ref="M14:N14"/>
    <mergeCell ref="J11:K11"/>
    <mergeCell ref="J12:K12"/>
    <mergeCell ref="D14:E14"/>
    <mergeCell ref="G14:H14"/>
    <mergeCell ref="M13:N13"/>
    <mergeCell ref="G13:H13"/>
    <mergeCell ref="J13:K13"/>
    <mergeCell ref="J14:K14"/>
    <mergeCell ref="D7:E7"/>
    <mergeCell ref="G7:H7"/>
    <mergeCell ref="J7:K7"/>
    <mergeCell ref="M11:N11"/>
    <mergeCell ref="M12:N12"/>
    <mergeCell ref="D13:E13"/>
    <mergeCell ref="G11:H11"/>
    <mergeCell ref="G12:H12"/>
    <mergeCell ref="D12:E12"/>
    <mergeCell ref="D10:E10"/>
    <mergeCell ref="AF4:AH4"/>
    <mergeCell ref="X5:Y5"/>
    <mergeCell ref="AA5:AB5"/>
    <mergeCell ref="AD5:AE5"/>
    <mergeCell ref="U5:V5"/>
    <mergeCell ref="AG5:AH5"/>
    <mergeCell ref="G5:H5"/>
    <mergeCell ref="I4:K4"/>
    <mergeCell ref="T4:V4"/>
    <mergeCell ref="W4:Y4"/>
    <mergeCell ref="Z4:AB4"/>
    <mergeCell ref="AC4:AE4"/>
    <mergeCell ref="R6:S6"/>
    <mergeCell ref="R11:S11"/>
    <mergeCell ref="B4:B5"/>
    <mergeCell ref="M5:N5"/>
    <mergeCell ref="O4:Q4"/>
    <mergeCell ref="P5:Q5"/>
    <mergeCell ref="D5:E5"/>
    <mergeCell ref="C4:E4"/>
    <mergeCell ref="F4:H4"/>
    <mergeCell ref="J5:K5"/>
    <mergeCell ref="M19:N19"/>
    <mergeCell ref="R16:S16"/>
    <mergeCell ref="R4:S5"/>
    <mergeCell ref="M16:N16"/>
    <mergeCell ref="M8:N8"/>
    <mergeCell ref="P8:Q8"/>
    <mergeCell ref="R12:S12"/>
    <mergeCell ref="L4:N4"/>
    <mergeCell ref="R7:S7"/>
    <mergeCell ref="R9:S9"/>
    <mergeCell ref="P15:Q15"/>
    <mergeCell ref="D17:E17"/>
    <mergeCell ref="M21:N21"/>
    <mergeCell ref="J15:K15"/>
    <mergeCell ref="P21:Q21"/>
    <mergeCell ref="R14:S14"/>
    <mergeCell ref="J16:K16"/>
    <mergeCell ref="P14:Q14"/>
    <mergeCell ref="D19:E19"/>
    <mergeCell ref="J19:K19"/>
    <mergeCell ref="M23:N23"/>
    <mergeCell ref="D6:E6"/>
    <mergeCell ref="G6:H6"/>
    <mergeCell ref="J6:K6"/>
    <mergeCell ref="M6:N6"/>
    <mergeCell ref="P6:Q6"/>
    <mergeCell ref="M20:N20"/>
    <mergeCell ref="P20:Q20"/>
    <mergeCell ref="D15:E15"/>
    <mergeCell ref="M15:N15"/>
    <mergeCell ref="R13:S13"/>
    <mergeCell ref="G19:H19"/>
    <mergeCell ref="J18:K18"/>
    <mergeCell ref="R23:S23"/>
    <mergeCell ref="D21:E21"/>
    <mergeCell ref="R22:S22"/>
    <mergeCell ref="P19:Q19"/>
    <mergeCell ref="D18:E18"/>
    <mergeCell ref="G21:H21"/>
    <mergeCell ref="J21:K21"/>
    <mergeCell ref="R15:S15"/>
    <mergeCell ref="U20:V20"/>
    <mergeCell ref="U18:V18"/>
    <mergeCell ref="U16:V16"/>
    <mergeCell ref="U15:V15"/>
    <mergeCell ref="U14:V14"/>
    <mergeCell ref="R17:S17"/>
    <mergeCell ref="G15:H15"/>
    <mergeCell ref="G16:H16"/>
    <mergeCell ref="G17:H17"/>
    <mergeCell ref="R18:S18"/>
    <mergeCell ref="R19:S19"/>
    <mergeCell ref="R20:S20"/>
    <mergeCell ref="J17:K17"/>
    <mergeCell ref="G20:H20"/>
    <mergeCell ref="J20:K20"/>
    <mergeCell ref="G18:H18"/>
    <mergeCell ref="D20:E20"/>
    <mergeCell ref="M17:N17"/>
    <mergeCell ref="D16:E16"/>
    <mergeCell ref="P23:Q23"/>
    <mergeCell ref="D22:E22"/>
    <mergeCell ref="J22:K22"/>
    <mergeCell ref="G22:H22"/>
    <mergeCell ref="D23:E23"/>
    <mergeCell ref="G23:H23"/>
    <mergeCell ref="J23:K23"/>
    <mergeCell ref="AG15:AH15"/>
    <mergeCell ref="AG16:AH16"/>
    <mergeCell ref="AA18:AB18"/>
    <mergeCell ref="AD17:AE17"/>
    <mergeCell ref="AD11:AE11"/>
    <mergeCell ref="AD13:AE13"/>
    <mergeCell ref="AA16:AB16"/>
    <mergeCell ref="AG18:AH18"/>
    <mergeCell ref="AG11:AH11"/>
    <mergeCell ref="AA11:AB11"/>
    <mergeCell ref="X23:Y23"/>
    <mergeCell ref="X22:Y22"/>
    <mergeCell ref="AG21:AH21"/>
    <mergeCell ref="X20:Y20"/>
    <mergeCell ref="AG20:AH20"/>
    <mergeCell ref="X14:Y14"/>
    <mergeCell ref="X18:Y18"/>
    <mergeCell ref="AG23:AH23"/>
    <mergeCell ref="AA15:AB15"/>
    <mergeCell ref="AD23:AE23"/>
    <mergeCell ref="AD18:AE18"/>
    <mergeCell ref="AD12:AE12"/>
    <mergeCell ref="AG13:AH13"/>
    <mergeCell ref="AA21:AB21"/>
    <mergeCell ref="AA22:AB22"/>
    <mergeCell ref="AA23:AB23"/>
    <mergeCell ref="AA19:AB19"/>
    <mergeCell ref="AG12:AH12"/>
    <mergeCell ref="AD21:AE21"/>
    <mergeCell ref="AA17:AB17"/>
    <mergeCell ref="AG8:AH8"/>
    <mergeCell ref="M7:N7"/>
    <mergeCell ref="P7:Q7"/>
    <mergeCell ref="U7:V7"/>
    <mergeCell ref="P13:Q13"/>
    <mergeCell ref="R10:S10"/>
    <mergeCell ref="AD9:AE9"/>
    <mergeCell ref="P11:Q11"/>
    <mergeCell ref="P12:Q12"/>
    <mergeCell ref="U9:V9"/>
    <mergeCell ref="U23:V23"/>
    <mergeCell ref="U22:V22"/>
    <mergeCell ref="AG22:AH22"/>
    <mergeCell ref="R8:S8"/>
    <mergeCell ref="U13:V13"/>
    <mergeCell ref="X13:Y13"/>
    <mergeCell ref="AD22:AE22"/>
    <mergeCell ref="AA13:AB13"/>
    <mergeCell ref="AA14:AB14"/>
    <mergeCell ref="U19:V19"/>
    <mergeCell ref="M18:N18"/>
    <mergeCell ref="P17:Q17"/>
    <mergeCell ref="P18:Q18"/>
    <mergeCell ref="P16:Q16"/>
    <mergeCell ref="U17:V17"/>
    <mergeCell ref="X17:Y17"/>
    <mergeCell ref="M22:N22"/>
    <mergeCell ref="AD20:AE20"/>
    <mergeCell ref="R21:S21"/>
    <mergeCell ref="X21:Y21"/>
    <mergeCell ref="P22:Q22"/>
    <mergeCell ref="AA20:AB20"/>
    <mergeCell ref="U21:V21"/>
    <mergeCell ref="AD14:AE14"/>
    <mergeCell ref="AD15:AE15"/>
    <mergeCell ref="AD16:AE16"/>
    <mergeCell ref="AD19:AE19"/>
    <mergeCell ref="AG17:AH17"/>
    <mergeCell ref="X19:Y19"/>
    <mergeCell ref="X15:Y15"/>
    <mergeCell ref="AG19:AH19"/>
    <mergeCell ref="AG14:AH14"/>
    <mergeCell ref="X16:Y16"/>
  </mergeCells>
  <printOptions horizontalCentered="1" verticalCentered="1"/>
  <pageMargins left="0.5905511811023623" right="0.5905511811023623" top="0.5905511811023623" bottom="0.7874015748031497" header="0" footer="0.5118110236220472"/>
  <pageSetup blackAndWhite="1" horizontalDpi="300" verticalDpi="300" orientation="portrait" paperSize="9" r:id="rId1"/>
  <headerFooter differentOddEven="1" alignWithMargins="0">
    <evenHeader>&amp;R&amp;8第5　農業</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