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財政共有\★BPR\130-145-100-150-05[03]財政関係書類★\2022\20230310〆【大阪府：決算担当】（310回答〆）令和３年度財政状況資料集の作成及び提出について（依頼）\"/>
    </mc:Choice>
  </mc:AlternateContent>
  <bookViews>
    <workbookView xWindow="0" yWindow="0" windowWidth="20490" windowHeight="7155" tabRatio="853"/>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4" i="12"/>
  <c r="AA73" i="12"/>
  <c r="AA72" i="12"/>
  <c r="AA70" i="12"/>
  <c r="AA69" i="12"/>
  <c r="AA6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<sst xmlns="http://schemas.openxmlformats.org/spreadsheetml/2006/main" count="1063" uniqueCount="621">
  <si>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</si>
  <si>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</si>
  <si>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</si>
  <si>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</si>
  <si>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</si>
  <si>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</si>
  <si>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</si>
  <si>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</si>
  <si>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</si>
  <si>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</si>
  <si>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</si>
  <si>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</si>
  <si>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</si>
  <si>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</si>
  <si>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</si>
  <si>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</si>
  <si>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</si>
  <si>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</si>
  <si>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</si>
  <si>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</si>
  <si>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</si>
  <si>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</si>
  <si>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</si>
  <si>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</si>
  <si>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</si>
  <si>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</si>
  <si>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</si>
  <si>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</si>
  <si>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</si>
  <si>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</si>
  <si>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</si>
  <si>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</si>
  <si>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</si>
  <si>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</si>
  <si>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</si>
  <si>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</si>
  <si>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</si>
  <si>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</si>
  <si>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</si>
  <si>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</si>
  <si>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</si>
  <si>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</si>
  <si>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</si>
  <si>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</si>
  <si>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</si>
  <si>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</si>
  <si>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</si>
  <si>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</si>
  <si>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</si>
  <si>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</si>
  <si>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</si>
  <si>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</si>
  <si>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</si>
  <si>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</si>
  <si>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</si>
  <si>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</si>
  <si>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</si>
  <si>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</si>
  <si>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</si>
  <si>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</si>
  <si>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</si>
  <si>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</si>
  <si>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</si>
  <si>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</si>
  <si>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</si>
  <si>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</si>
  <si>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</si>
  <si>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</si>
  <si>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</si>
  <si>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</si>
  <si>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</si>
  <si>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</si>
  <si>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</si>
  <si>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</si>
  <si>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</si>
  <si>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</si>
  <si>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</si>
  <si>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</si>
  <si>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</si>
  <si>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</si>
  <si>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</si>
  <si>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</si>
  <si>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</si>
  <si>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</si>
  <si>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</si>
  <si>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</si>
  <si>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</si>
  <si>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</si>
  <si>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</si>
  <si>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</si>
  <si>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</si>
  <si>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</si>
  <si>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</si>
  <si>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</si>
  <si>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</si>
  <si>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</si>
  <si>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</si>
  <si>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</si>
  <si>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</si>
  <si>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</si>
  <si>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</si>
  <si>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</si>
  <si>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</si>
  <si>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</si>
  <si>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</si>
  <si>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</si>
  <si>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</si>
  <si>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</si>
  <si>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</si>
  <si>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</si>
  <si>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</si>
  <si>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</si>
  <si>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</si>
  <si>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</si>
  <si>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</si>
  <si>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</si>
  <si>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</si>
  <si>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</si>
  <si>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</si>
  <si>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</si>
  <si>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</si>
  <si>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</si>
  <si>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</si>
  <si>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</si>
  <si>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</si>
  <si>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</si>
  <si>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</si>
  <si>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</si>
  <si>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</si>
  <si>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</si>
  <si>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</si>
  <si>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</si>
  <si>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</si>
  <si>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</si>
  <si>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</si>
  <si>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</si>
  <si>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</si>
  <si>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</si>
  <si>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</si>
  <si>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</si>
  <si>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</si>
  <si>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</si>
  <si>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</si>
  <si>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</si>
  <si>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</si>
  <si>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</si>
  <si>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</si>
  <si>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</si>
  <si>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</si>
  <si>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</si>
  <si>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</si>
  <si>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</si>
  <si>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</si>
  <si>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</si>
  <si>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</si>
  <si>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</si>
  <si>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</si>
  <si>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</si>
  <si>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</si>
  <si>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</si>
  <si>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</si>
  <si>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</si>
  <si>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</si>
  <si>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</si>
  <si>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</si>
  <si>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</si>
  <si>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</si>
  <si>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</si>
  <si>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</si>
  <si>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</si>
  <si>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</si>
  <si>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</si>
  <si>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</si>
  <si>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</si>
  <si>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</si>
  <si>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</si>
  <si>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</si>
  <si>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</si>
  <si>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</si>
  <si>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</si>
  <si>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</si>
  <si>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</si>
  <si>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</si>
  <si>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</si>
  <si>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</si>
  <si>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</si>
  <si>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</si>
  <si>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</si>
  <si>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</si>
  <si>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</si>
  <si>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</si>
  <si>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</si>
  <si>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</si>
  <si>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</si>
  <si>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</si>
  <si>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</si>
  <si>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</si>
  <si>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</si>
  <si>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</si>
  <si>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</si>
  <si>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</si>
  <si>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</si>
  <si>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</si>
  <si>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</si>
  <si>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</si>
  <si>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</si>
  <si>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</si>
  <si>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</si>
  <si>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</si>
  <si>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</si>
  <si>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</si>
  <si>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</si>
  <si>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</si>
  <si>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</si>
  <si>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</si>
  <si>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</si>
  <si>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</si>
  <si>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</si>
  <si>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</si>
  <si>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</si>
  <si>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</si>
  <si>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</si>
  <si>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</si>
  <si>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</si>
  <si>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</si>
  <si>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</si>
  <si>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</si>
  <si>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</si>
  <si>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</si>
  <si>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</si>
  <si>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</si>
  <si>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</si>
  <si>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</si>
  <si>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</si>
  <si>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</si>
  <si>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</si>
  <si>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</si>
  <si>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</si>
  <si>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</si>
  <si>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</si>
  <si>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</si>
  <si>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</si>
  <si>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</si>
  <si>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</si>
  <si>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</si>
  <si>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</si>
  <si>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</si>
  <si>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</si>
  <si>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</si>
  <si>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</si>
  <si>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</si>
  <si>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</si>
  <si>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</si>
  <si>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</si>
  <si>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</si>
  <si>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</si>
  <si>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</si>
  <si>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</si>
  <si>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</si>
  <si>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</si>
  <si>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</si>
  <si>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</si>
  <si>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</si>
  <si>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</si>
  <si>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</si>
  <si>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</si>
  <si>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</si>
  <si>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</si>
  <si>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</si>
  <si>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</si>
  <si>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</si>
  <si>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</si>
  <si>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</si>
  <si>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</si>
  <si>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</si>
  <si>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</si>
  <si>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</si>
  <si>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</si>
  <si>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</si>
  <si>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</si>
  <si>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</si>
  <si>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</si>
  <si>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</si>
  <si>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</si>
  <si>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</si>
  <si>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</si>
  <si>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</si>
  <si>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</si>
  <si>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</si>
  <si>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</si>
  <si>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</si>
  <si>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</si>
  <si>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</si>
  <si>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</si>
  <si>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</si>
  <si>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</si>
  <si>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</si>
  <si>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</si>
  <si>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</si>
  <si>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</si>
  <si>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</si>
  <si>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</si>
  <si>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</si>
  <si>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</si>
  <si>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</si>
  <si>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</si>
  <si>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</si>
  <si>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</si>
  <si>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</si>
  <si>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</si>
  <si>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</si>
  <si>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</si>
  <si>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</si>
  <si>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</si>
  <si>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</si>
  <si>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</si>
  <si>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</si>
  <si>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</si>
  <si>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</si>
  <si>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</si>
  <si>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</si>
  <si>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</si>
  <si>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</si>
  <si>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</si>
  <si>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</si>
  <si>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</si>
  <si>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</si>
  <si>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</si>
  <si>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</si>
  <si>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</si>
  <si>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</si>
  <si>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</si>
  <si>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</si>
  <si>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</si>
  <si>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</si>
  <si>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</si>
  <si>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</si>
  <si>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</si>
  <si>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</si>
  <si>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</si>
  <si>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</si>
  <si>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</si>
  <si>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</si>
  <si>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</si>
  <si>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</si>
  <si>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</si>
  <si>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</si>
  <si>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</si>
  <si>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</si>
  <si>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</si>
  <si>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</si>
  <si>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</si>
  <si>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</si>
  <si>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</si>
  <si>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</si>
  <si>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</si>
  <si>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</si>
  <si>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</si>
  <si>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</si>
  <si>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</si>
  <si>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</si>
  <si>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</si>
  <si>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</si>
  <si>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</si>
  <si>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</si>
  <si>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</si>
  <si>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</si>
  <si>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</si>
  <si>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</si>
  <si>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</si>
  <si>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</si>
  <si>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</si>
  <si>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</si>
  <si>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</si>
  <si>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</si>
  <si>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</si>
  <si>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</si>
  <si>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</si>
  <si>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</si>
  <si>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</si>
  <si>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</si>
  <si>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</si>
  <si>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</si>
  <si>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</si>
  <si>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</si>
  <si>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</si>
  <si>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</si>
  <si>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</si>
  <si>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</si>
  <si>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</si>
  <si>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</si>
  <si>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</si>
  <si>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</si>
  <si>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</si>
  <si>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</si>
  <si>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</si>
  <si>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</si>
  <si>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</si>
  <si>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</si>
  <si>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</si>
  <si>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</si>
  <si>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</si>
  <si>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</si>
  <si>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</si>
  <si>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</si>
  <si>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</si>
  <si>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</si>
  <si>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</si>
  <si>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</si>
  <si>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</si>
  <si>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</si>
  <si>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</si>
  <si>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</si>
  <si>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</si>
  <si>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</si>
  <si>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</si>
  <si>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</si>
  <si>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</si>
  <si>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</si>
  <si>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</si>
  <si>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</si>
  <si>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</si>
  <si>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</si>
  <si>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</si>
  <si>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</si>
  <si>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</si>
  <si>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</si>
  <si>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</si>
  <si>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</si>
  <si>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</si>
  <si>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</si>
  <si>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</si>
  <si>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</si>
  <si>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</si>
  <si>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</si>
  <si>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</si>
  <si>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</si>
  <si>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</si>
  <si>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</si>
  <si>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</si>
  <si>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</si>
  <si>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</si>
  <si>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</si>
  <si>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</si>
  <si>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</si>
  <si>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</si>
  <si>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</si>
  <si>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</si>
  <si>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</si>
  <si>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</si>
  <si>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</si>
  <si>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</si>
  <si>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</si>
  <si>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</si>
  <si>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</si>
  <si>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</si>
  <si>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</si>
  <si>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</si>
  <si>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</si>
  <si>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</si>
  <si>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</si>
  <si>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</si>
  <si>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</si>
  <si>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</si>
  <si>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</si>
  <si>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</si>
  <si>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</si>
  <si>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</si>
  <si>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</si>
  <si>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</si>
  <si>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</si>
  <si>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</si>
  <si>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</si>
  <si>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</si>
  <si>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</si>
  <si>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</si>
  <si>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</si>
  <si>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</si>
  <si>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</si>
  <si>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</si>
  <si>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</si>
  <si>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</si>
  <si>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</si>
  <si>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</si>
  <si>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</si>
  <si>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</si>
  <si>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</si>
  <si>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</si>
  <si>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</si>
  <si>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</si>
  <si>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</si>
  <si>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</si>
  <si>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</si>
  <si>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</si>
  <si>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</si>
  <si>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</si>
  <si>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</si>
  <si>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</si>
  <si>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</si>
  <si>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</si>
  <si>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</si>
  <si>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</si>
  <si>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</si>
  <si>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</si>
  <si>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</si>
  <si>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</si>
  <si>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</si>
  <si>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</si>
  <si>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</si>
  <si>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</si>
  <si>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</si>
  <si>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</si>
  <si>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</si>
  <si>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</si>
  <si>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</si>
  <si>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</si>
  <si>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</si>
  <si>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</si>
  <si>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</si>
  <si>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</si>
  <si>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</si>
  <si>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</si>
  <si>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</si>
  <si>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</si>
  <si>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</si>
  <si>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</si>
  <si>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</si>
  <si>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</si>
  <si>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</si>
  <si>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</si>
  <si>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</si>
  <si>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</si>
  <si>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</si>
  <si>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</si>
  <si>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</si>
  <si>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</si>
  <si>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</si>
  <si>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</si>
  <si>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</si>
  <si>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</si>
  <si>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</si>
  <si>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</si>
  <si>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</si>
  <si>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</si>
  <si>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</si>
  <si>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</si>
  <si>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</si>
  <si>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</si>
  <si>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</si>
  <si>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</si>
  <si>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</si>
  <si>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</si>
  <si>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</si>
  <si>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</si>
  <si>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</si>
  <si>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</si>
  <si>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</si>
  <si>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</si>
  <si>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</si>
  <si>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</si>
  <si>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</si>
  <si>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</si>
  <si>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</si>
  <si>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</si>
  <si>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</si>
  <si>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</si>
  <si>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</si>
  <si>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</si>
  <si>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</si>
  <si>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</si>
  <si>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</si>
  <si>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</si>
  <si>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</si>
  <si>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</si>
  <si>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</si>
  <si>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</si>
  <si>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</si>
  <si>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</si>
  <si>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</si>
  <si>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</si>
  <si>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自動車駐車場特別会計</t>
  </si>
  <si>
    <t>▲ 0.37</t>
  </si>
  <si>
    <t>▲ 0.29</t>
  </si>
  <si>
    <t>▲ 0.21</t>
  </si>
  <si>
    <t>▲ 0.18</t>
  </si>
  <si>
    <t>▲ 0.13</t>
  </si>
  <si>
    <t>水道事業会計</t>
  </si>
  <si>
    <t>病院事業会計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</si>
  <si>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</si>
  <si>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</si>
  <si>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</si>
  <si>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</si>
  <si>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</si>
  <si>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</si>
  <si>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</si>
  <si>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</si>
  <si>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</si>
  <si>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</si>
  <si>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</si>
  <si>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</si>
  <si>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</si>
  <si>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</si>
  <si>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エフエムひらかた</t>
  </si>
  <si>
    <t>-</t>
    <phoneticPr fontId="2"/>
  </si>
  <si>
    <t>枚方市土地開発公社</t>
  </si>
  <si>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</si>
  <si>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</si>
  <si>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</si>
  <si>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</si>
  <si>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</si>
  <si>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</si>
  <si>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</si>
  <si>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</si>
  <si>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</si>
  <si>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枚方市スポーツ協会</t>
    <rPh sb="2" eb="3">
      <t>シ</t>
    </rPh>
    <phoneticPr fontId="2"/>
  </si>
  <si>
    <t>新庁舎及び総合文化施設整備事業基金</t>
    <phoneticPr fontId="5"/>
  </si>
  <si>
    <t>施設保全整備基金</t>
    <phoneticPr fontId="5"/>
  </si>
  <si>
    <t>職員退職手当基金</t>
    <phoneticPr fontId="5"/>
  </si>
  <si>
    <t>安心安全基金</t>
    <phoneticPr fontId="5"/>
  </si>
  <si>
    <t>こども夢基金</t>
    <rPh sb="3" eb="4">
      <t>ユメ</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</si>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</sst>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265-4DFA-8562-39E4B40F71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27233</c:v>
                </c:pt>
                <c:pt idx="1">
                  <c:v>28203</c:v>
                </c:pt>
                <c:pt idx="2">
                  <c:v>30392</c:v>
                </c:pt>
                <c:pt idx="3">
                  <c:v>47723</c:v>
                </c:pt>
                <c:pt idx="4">
                  <c:v>40462</c:v>
                </c:pt>
              </c:numCache>
            </c:numRef>
          </c:val>
          <c:smooth val="0"/>
          <c:extLst>
            <c:ext xmlns:c16="http://schemas.microsoft.com/office/drawing/2014/chart" uri="{C3380CC4-5D6E-409C-BE32-E72D297353CC}">
              <c16:uniqueId val="{00000001-3265-4DFA-8562-39E4B40F71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2.02</c:v>
                </c:pt>
                <c:pt idx="2">
                  <c:v>2.12</c:v>
                </c:pt>
                <c:pt idx="3">
                  <c:v>2.13</c:v>
                </c:pt>
                <c:pt idx="4">
                  <c:v>2.98</c:v>
                </c:pt>
              </c:numCache>
            </c:numRef>
          </c:val>
          <c:extLst>
            <c:ext xmlns:c16="http://schemas.microsoft.com/office/drawing/2014/chart" uri="{C3380CC4-5D6E-409C-BE32-E72D297353CC}">
              <c16:uniqueId val="{00000000-C804-45CE-8C3A-376320B99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12.16</c:v>
                </c:pt>
                <c:pt idx="1">
                  <c:v>12.79</c:v>
                </c:pt>
                <c:pt idx="2">
                  <c:v>14.57</c:v>
                </c:pt>
                <c:pt idx="3">
                  <c:v>15.93</c:v>
                </c:pt>
                <c:pt idx="4">
                  <c:v>16.489999999999998</c:v>
                </c:pt>
              </c:numCache>
            </c:numRef>
          </c:val>
          <c:extLst>
            <c:ext xmlns:c16="http://schemas.microsoft.com/office/drawing/2014/chart" uri="{C3380CC4-5D6E-409C-BE32-E72D297353CC}">
              <c16:uniqueId val="{00000001-C804-45CE-8C3A-376320B99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1.03</c:v>
                </c:pt>
                <c:pt idx="2">
                  <c:v>2.15</c:v>
                </c:pt>
                <c:pt idx="3">
                  <c:v>1.7</c:v>
                </c:pt>
                <c:pt idx="4">
                  <c:v>2.41</c:v>
                </c:pt>
              </c:numCache>
            </c:numRef>
          </c:val>
          <c:smooth val="0"/>
          <c:extLst>
            <c:ext xmlns:c16="http://schemas.microsoft.com/office/drawing/2014/chart" uri="{C3380CC4-5D6E-409C-BE32-E72D297353CC}">
              <c16:uniqueId val="{00000002-C804-45CE-8C3A-376320B99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4DA4-479B-8785-5FC79F51F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A4-479B-8785-5FC79F51F4F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0.35</c:v>
                </c:pt>
                <c:pt idx="2">
                  <c:v>#N/A</c:v>
                </c:pt>
                <c:pt idx="3">
                  <c:v>0.38</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2-4DA4-479B-8785-5FC79F51F4F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c:v>
                </c:pt>
                <c:pt idx="2">
                  <c:v>#N/A</c:v>
                </c:pt>
                <c:pt idx="3">
                  <c:v>0.92</c:v>
                </c:pt>
                <c:pt idx="4">
                  <c:v>#N/A</c:v>
                </c:pt>
                <c:pt idx="5">
                  <c:v>0.42</c:v>
                </c:pt>
                <c:pt idx="6">
                  <c:v>#N/A</c:v>
                </c:pt>
                <c:pt idx="7">
                  <c:v>0.93</c:v>
                </c:pt>
                <c:pt idx="8">
                  <c:v>#N/A</c:v>
                </c:pt>
                <c:pt idx="9">
                  <c:v>0.56999999999999995</c:v>
                </c:pt>
              </c:numCache>
            </c:numRef>
          </c:val>
          <c:extLst>
            <c:ext xmlns:c16="http://schemas.microsoft.com/office/drawing/2014/chart" uri="{C3380CC4-5D6E-409C-BE32-E72D297353CC}">
              <c16:uniqueId val="{00000003-4DA4-479B-8785-5FC79F51F4F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c:v>
                </c:pt>
                <c:pt idx="2">
                  <c:v>#N/A</c:v>
                </c:pt>
                <c:pt idx="3">
                  <c:v>0.61</c:v>
                </c:pt>
                <c:pt idx="4">
                  <c:v>#N/A</c:v>
                </c:pt>
                <c:pt idx="5">
                  <c:v>0.64</c:v>
                </c:pt>
                <c:pt idx="6">
                  <c:v>#N/A</c:v>
                </c:pt>
                <c:pt idx="7">
                  <c:v>1.38</c:v>
                </c:pt>
                <c:pt idx="8">
                  <c:v>#N/A</c:v>
                </c:pt>
                <c:pt idx="9">
                  <c:v>1.1499999999999999</c:v>
                </c:pt>
              </c:numCache>
            </c:numRef>
          </c:val>
          <c:extLst>
            <c:ext xmlns:c16="http://schemas.microsoft.com/office/drawing/2014/chart" uri="{C3380CC4-5D6E-409C-BE32-E72D297353CC}">
              <c16:uniqueId val="{00000004-4DA4-479B-8785-5FC79F51F4F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0.21</c:v>
                </c:pt>
                <c:pt idx="4">
                  <c:v>#N/A</c:v>
                </c:pt>
                <c:pt idx="5">
                  <c:v>1.99</c:v>
                </c:pt>
                <c:pt idx="6">
                  <c:v>#N/A</c:v>
                </c:pt>
                <c:pt idx="7">
                  <c:v>2.13</c:v>
                </c:pt>
                <c:pt idx="8">
                  <c:v>#N/A</c:v>
                </c:pt>
                <c:pt idx="9">
                  <c:v>2.8</c:v>
                </c:pt>
              </c:numCache>
            </c:numRef>
          </c:val>
          <c:extLst>
            <c:ext xmlns:c16="http://schemas.microsoft.com/office/drawing/2014/chart" uri="{C3380CC4-5D6E-409C-BE32-E72D297353CC}">
              <c16:uniqueId val="{00000005-4DA4-479B-8785-5FC79F51F4F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2.14</c:v>
                </c:pt>
                <c:pt idx="2">
                  <c:v>#N/A</c:v>
                </c:pt>
                <c:pt idx="3">
                  <c:v>1.99</c:v>
                </c:pt>
                <c:pt idx="4">
                  <c:v>#N/A</c:v>
                </c:pt>
                <c:pt idx="5">
                  <c:v>2.11</c:v>
                </c:pt>
                <c:pt idx="6">
                  <c:v>#N/A</c:v>
                </c:pt>
                <c:pt idx="7">
                  <c:v>2.11</c:v>
                </c:pt>
                <c:pt idx="8">
                  <c:v>#N/A</c:v>
                </c:pt>
                <c:pt idx="9">
                  <c:v>2.95</c:v>
                </c:pt>
              </c:numCache>
            </c:numRef>
          </c:val>
          <c:extLst>
            <c:ext xmlns:c16="http://schemas.microsoft.com/office/drawing/2014/chart" uri="{C3380CC4-5D6E-409C-BE32-E72D297353CC}">
              <c16:uniqueId val="{00000006-4DA4-479B-8785-5FC79F51F4F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1.39</c:v>
                </c:pt>
                <c:pt idx="2">
                  <c:v>#N/A</c:v>
                </c:pt>
                <c:pt idx="3">
                  <c:v>1.71</c:v>
                </c:pt>
                <c:pt idx="4">
                  <c:v>#N/A</c:v>
                </c:pt>
                <c:pt idx="5">
                  <c:v>2.21</c:v>
                </c:pt>
                <c:pt idx="6">
                  <c:v>#N/A</c:v>
                </c:pt>
                <c:pt idx="7">
                  <c:v>3.67</c:v>
                </c:pt>
                <c:pt idx="8">
                  <c:v>#N/A</c:v>
                </c:pt>
                <c:pt idx="9">
                  <c:v>5.77</c:v>
                </c:pt>
              </c:numCache>
            </c:numRef>
          </c:val>
          <c:extLst>
            <c:ext xmlns:c16="http://schemas.microsoft.com/office/drawing/2014/chart" uri="{C3380CC4-5D6E-409C-BE32-E72D297353CC}">
              <c16:uniqueId val="{00000007-4DA4-479B-8785-5FC79F51F4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6.04</c:v>
                </c:pt>
                <c:pt idx="2">
                  <c:v>#N/A</c:v>
                </c:pt>
                <c:pt idx="3">
                  <c:v>7.8</c:v>
                </c:pt>
                <c:pt idx="4">
                  <c:v>#N/A</c:v>
                </c:pt>
                <c:pt idx="5">
                  <c:v>8.09</c:v>
                </c:pt>
                <c:pt idx="6">
                  <c:v>#N/A</c:v>
                </c:pt>
                <c:pt idx="7">
                  <c:v>8.89</c:v>
                </c:pt>
                <c:pt idx="8">
                  <c:v>#N/A</c:v>
                </c:pt>
                <c:pt idx="9">
                  <c:v>9.73</c:v>
                </c:pt>
              </c:numCache>
            </c:numRef>
          </c:val>
          <c:extLst>
            <c:ext xmlns:c16="http://schemas.microsoft.com/office/drawing/2014/chart" uri="{C3380CC4-5D6E-409C-BE32-E72D297353CC}">
              <c16:uniqueId val="{00000008-4DA4-479B-8785-5FC79F51F4FF}"/>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0.37</c:v>
                </c:pt>
                <c:pt idx="1">
                  <c:v>#N/A</c:v>
                </c:pt>
                <c:pt idx="2">
                  <c:v>0.28999999999999998</c:v>
                </c:pt>
                <c:pt idx="3">
                  <c:v>#N/A</c:v>
                </c:pt>
                <c:pt idx="4">
                  <c:v>0.21</c:v>
                </c:pt>
                <c:pt idx="5">
                  <c:v>#N/A</c:v>
                </c:pt>
                <c:pt idx="6">
                  <c:v>0.18</c:v>
                </c:pt>
                <c:pt idx="7">
                  <c:v>#N/A</c:v>
                </c:pt>
                <c:pt idx="8">
                  <c:v>0.13</c:v>
                </c:pt>
                <c:pt idx="9">
                  <c:v>#N/A</c:v>
                </c:pt>
              </c:numCache>
            </c:numRef>
          </c:val>
          <c:extLst>
            <c:ext xmlns:c16="http://schemas.microsoft.com/office/drawing/2014/chart" uri="{C3380CC4-5D6E-409C-BE32-E72D297353CC}">
              <c16:uniqueId val="{00000009-4DA4-479B-8785-5FC79F51F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14489</c:v>
                </c:pt>
                <c:pt idx="5">
                  <c:v>14334</c:v>
                </c:pt>
                <c:pt idx="8">
                  <c:v>14044</c:v>
                </c:pt>
                <c:pt idx="11">
                  <c:v>13295</c:v>
                </c:pt>
                <c:pt idx="14">
                  <c:v>13358</c:v>
                </c:pt>
              </c:numCache>
            </c:numRef>
          </c:val>
          <c:extLst>
            <c:ext xmlns:c16="http://schemas.microsoft.com/office/drawing/2014/chart" uri="{C3380CC4-5D6E-409C-BE32-E72D297353CC}">
              <c16:uniqueId val="{00000000-3305-475F-843A-A67C926497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5-475F-843A-A67C926497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3305-475F-843A-A67C926497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394</c:v>
                </c:pt>
                <c:pt idx="3">
                  <c:v>412</c:v>
                </c:pt>
                <c:pt idx="6">
                  <c:v>401</c:v>
                </c:pt>
                <c:pt idx="9">
                  <c:v>377</c:v>
                </c:pt>
                <c:pt idx="12">
                  <c:v>382</c:v>
                </c:pt>
              </c:numCache>
            </c:numRef>
          </c:val>
          <c:extLst>
            <c:ext xmlns:c16="http://schemas.microsoft.com/office/drawing/2014/chart" uri="{C3380CC4-5D6E-409C-BE32-E72D297353CC}">
              <c16:uniqueId val="{00000003-3305-475F-843A-A67C926497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3298</c:v>
                </c:pt>
                <c:pt idx="3">
                  <c:v>3552</c:v>
                </c:pt>
                <c:pt idx="6">
                  <c:v>3239</c:v>
                </c:pt>
                <c:pt idx="9">
                  <c:v>2857</c:v>
                </c:pt>
                <c:pt idx="12">
                  <c:v>2879</c:v>
                </c:pt>
              </c:numCache>
            </c:numRef>
          </c:val>
          <c:extLst>
            <c:ext xmlns:c16="http://schemas.microsoft.com/office/drawing/2014/chart" uri="{C3380CC4-5D6E-409C-BE32-E72D297353CC}">
              <c16:uniqueId val="{00000004-3305-475F-843A-A67C926497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5-475F-843A-A67C926497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5-475F-843A-A67C926497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10160</c:v>
                </c:pt>
                <c:pt idx="3">
                  <c:v>10063</c:v>
                </c:pt>
                <c:pt idx="6">
                  <c:v>9672</c:v>
                </c:pt>
                <c:pt idx="9">
                  <c:v>10090</c:v>
                </c:pt>
                <c:pt idx="12">
                  <c:v>10644</c:v>
                </c:pt>
              </c:numCache>
            </c:numRef>
          </c:val>
          <c:extLst>
            <c:ext xmlns:c16="http://schemas.microsoft.com/office/drawing/2014/chart" uri="{C3380CC4-5D6E-409C-BE32-E72D297353CC}">
              <c16:uniqueId val="{00000007-3305-475F-843A-A67C926497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-626</c:v>
                </c:pt>
                <c:pt idx="2">
                  <c:v>#N/A</c:v>
                </c:pt>
                <c:pt idx="3">
                  <c:v>#N/A</c:v>
                </c:pt>
                <c:pt idx="4">
                  <c:v>-296</c:v>
                </c:pt>
                <c:pt idx="5">
                  <c:v>#N/A</c:v>
                </c:pt>
                <c:pt idx="6">
                  <c:v>#N/A</c:v>
                </c:pt>
                <c:pt idx="7">
                  <c:v>-721</c:v>
                </c:pt>
                <c:pt idx="8">
                  <c:v>#N/A</c:v>
                </c:pt>
                <c:pt idx="9">
                  <c:v>#N/A</c:v>
                </c:pt>
                <c:pt idx="10">
                  <c:v>40</c:v>
                </c:pt>
                <c:pt idx="11">
                  <c:v>#N/A</c:v>
                </c:pt>
                <c:pt idx="12">
                  <c:v>#N/A</c:v>
                </c:pt>
                <c:pt idx="13">
                  <c:v>558</c:v>
                </c:pt>
                <c:pt idx="14">
                  <c:v>#N/A</c:v>
                </c:pt>
              </c:numCache>
            </c:numRef>
          </c:val>
          <c:smooth val="0"/>
          <c:extLst>
            <c:ext xmlns:c16="http://schemas.microsoft.com/office/drawing/2014/chart" uri="{C3380CC4-5D6E-409C-BE32-E72D297353CC}">
              <c16:uniqueId val="{00000008-3305-475F-843A-A67C926497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111679</c:v>
                </c:pt>
                <c:pt idx="5">
                  <c:v>118571</c:v>
                </c:pt>
                <c:pt idx="8">
                  <c:v>119413</c:v>
                </c:pt>
                <c:pt idx="11">
                  <c:v>119111</c:v>
                </c:pt>
                <c:pt idx="14">
                  <c:v>116840</c:v>
                </c:pt>
              </c:numCache>
            </c:numRef>
          </c:val>
          <c:extLst>
            <c:ext xmlns:c16="http://schemas.microsoft.com/office/drawing/2014/chart" uri="{C3380CC4-5D6E-409C-BE32-E72D297353CC}">
              <c16:uniqueId val="{00000000-0B4F-4467-8108-34C85844BB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29815</c:v>
                </c:pt>
                <c:pt idx="5">
                  <c:v>27376</c:v>
                </c:pt>
                <c:pt idx="8">
                  <c:v>28285</c:v>
                </c:pt>
                <c:pt idx="11">
                  <c:v>26448</c:v>
                </c:pt>
                <c:pt idx="14">
                  <c:v>26294</c:v>
                </c:pt>
              </c:numCache>
            </c:numRef>
          </c:val>
          <c:extLst>
            <c:ext xmlns:c16="http://schemas.microsoft.com/office/drawing/2014/chart" uri="{C3380CC4-5D6E-409C-BE32-E72D297353CC}">
              <c16:uniqueId val="{00000001-0B4F-4467-8108-34C85844BB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30342</c:v>
                </c:pt>
                <c:pt idx="5">
                  <c:v>31104</c:v>
                </c:pt>
                <c:pt idx="8">
                  <c:v>33265</c:v>
                </c:pt>
                <c:pt idx="11">
                  <c:v>33335</c:v>
                </c:pt>
                <c:pt idx="14">
                  <c:v>36881</c:v>
                </c:pt>
              </c:numCache>
            </c:numRef>
          </c:val>
          <c:extLst>
            <c:ext xmlns:c16="http://schemas.microsoft.com/office/drawing/2014/chart" uri="{C3380CC4-5D6E-409C-BE32-E72D297353CC}">
              <c16:uniqueId val="{00000002-0B4F-4467-8108-34C85844BB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4F-4467-8108-34C85844BB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4F-4467-8108-34C85844BB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1203</c:v>
                </c:pt>
                <c:pt idx="3">
                  <c:v>1145</c:v>
                </c:pt>
                <c:pt idx="6">
                  <c:v>1136</c:v>
                </c:pt>
                <c:pt idx="9">
                  <c:v>1080</c:v>
                </c:pt>
                <c:pt idx="12">
                  <c:v>1075</c:v>
                </c:pt>
              </c:numCache>
            </c:numRef>
          </c:val>
          <c:extLst>
            <c:ext xmlns:c16="http://schemas.microsoft.com/office/drawing/2014/chart" uri="{C3380CC4-5D6E-409C-BE32-E72D297353CC}">
              <c16:uniqueId val="{00000005-0B4F-4467-8108-34C85844BB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14853</c:v>
                </c:pt>
                <c:pt idx="3">
                  <c:v>15453</c:v>
                </c:pt>
                <c:pt idx="6">
                  <c:v>14648</c:v>
                </c:pt>
                <c:pt idx="9">
                  <c:v>13416</c:v>
                </c:pt>
                <c:pt idx="12">
                  <c:v>13041</c:v>
                </c:pt>
              </c:numCache>
            </c:numRef>
          </c:val>
          <c:extLst>
            <c:ext xmlns:c16="http://schemas.microsoft.com/office/drawing/2014/chart" uri="{C3380CC4-5D6E-409C-BE32-E72D297353CC}">
              <c16:uniqueId val="{00000006-0B4F-4467-8108-34C85844BB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2665</c:v>
                </c:pt>
                <c:pt idx="3">
                  <c:v>2341</c:v>
                </c:pt>
                <c:pt idx="6">
                  <c:v>2075</c:v>
                </c:pt>
                <c:pt idx="9">
                  <c:v>1823</c:v>
                </c:pt>
                <c:pt idx="12">
                  <c:v>1482</c:v>
                </c:pt>
              </c:numCache>
            </c:numRef>
          </c:val>
          <c:extLst>
            <c:ext xmlns:c16="http://schemas.microsoft.com/office/drawing/2014/chart" uri="{C3380CC4-5D6E-409C-BE32-E72D297353CC}">
              <c16:uniqueId val="{00000007-0B4F-4467-8108-34C85844BB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33340</c:v>
                </c:pt>
                <c:pt idx="3">
                  <c:v>30859</c:v>
                </c:pt>
                <c:pt idx="6">
                  <c:v>31141</c:v>
                </c:pt>
                <c:pt idx="9">
                  <c:v>29334</c:v>
                </c:pt>
                <c:pt idx="12">
                  <c:v>27461</c:v>
                </c:pt>
              </c:numCache>
            </c:numRef>
          </c:val>
          <c:extLst>
            <c:ext xmlns:c16="http://schemas.microsoft.com/office/drawing/2014/chart" uri="{C3380CC4-5D6E-409C-BE32-E72D297353CC}">
              <c16:uniqueId val="{00000008-0B4F-4467-8108-34C85844BB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5000</c:v>
                </c:pt>
                <c:pt idx="3">
                  <c:v>4674</c:v>
                </c:pt>
                <c:pt idx="6">
                  <c:v>4663</c:v>
                </c:pt>
                <c:pt idx="9">
                  <c:v>4646</c:v>
                </c:pt>
                <c:pt idx="12">
                  <c:v>4425</c:v>
                </c:pt>
              </c:numCache>
            </c:numRef>
          </c:val>
          <c:extLst>
            <c:ext xmlns:c16="http://schemas.microsoft.com/office/drawing/2014/chart" uri="{C3380CC4-5D6E-409C-BE32-E72D297353CC}">
              <c16:uniqueId val="{00000009-0B4F-4467-8108-34C85844BB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101728</c:v>
                </c:pt>
                <c:pt idx="3">
                  <c:v>104182</c:v>
                </c:pt>
                <c:pt idx="6">
                  <c:v>105708</c:v>
                </c:pt>
                <c:pt idx="9">
                  <c:v>111037</c:v>
                </c:pt>
                <c:pt idx="12">
                  <c:v>113685</c:v>
                </c:pt>
              </c:numCache>
            </c:numRef>
          </c:val>
          <c:extLst>
            <c:ext xmlns:c16="http://schemas.microsoft.com/office/drawing/2014/chart" uri="{C3380CC4-5D6E-409C-BE32-E72D297353CC}">
              <c16:uniqueId val="{0000000A-0B4F-4467-8108-34C85844BB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4F-4467-8108-34C85844BB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11357</c:v>
                </c:pt>
                <c:pt idx="1">
                  <c:v>12666</c:v>
                </c:pt>
                <c:pt idx="2">
                  <c:v>13602</c:v>
                </c:pt>
              </c:numCache>
            </c:numRef>
          </c:val>
          <c:extLst>
            <c:ext xmlns:c16="http://schemas.microsoft.com/office/drawing/2014/chart" uri="{C3380CC4-5D6E-409C-BE32-E72D297353CC}">
              <c16:uniqueId val="{00000000-E506-4AC8-A778-12907F5520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4401</c:v>
                </c:pt>
                <c:pt idx="1">
                  <c:v>4397</c:v>
                </c:pt>
                <c:pt idx="2">
                  <c:v>5397</c:v>
                </c:pt>
              </c:numCache>
            </c:numRef>
          </c:val>
          <c:extLst>
            <c:ext xmlns:c16="http://schemas.microsoft.com/office/drawing/2014/chart" uri="{C3380CC4-5D6E-409C-BE32-E72D297353CC}">
              <c16:uniqueId val="{00000001-E506-4AC8-A778-12907F5520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13664</c:v>
                </c:pt>
                <c:pt idx="1">
                  <c:v>12764</c:v>
                </c:pt>
                <c:pt idx="2">
                  <c:v>14151</c:v>
                </c:pt>
              </c:numCache>
            </c:numRef>
          </c:val>
          <c:extLst>
            <c:ext xmlns:c16="http://schemas.microsoft.com/office/drawing/2014/chart" uri="{C3380CC4-5D6E-409C-BE32-E72D297353CC}">
              <c16:uniqueId val="{00000002-E506-4AC8-A778-12907F5520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財政力指数は、前年度から</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ポイント減となり、類似団体内平均値と同値となった。</a:t>
          </a:r>
        </a:p>
        <a:p>
          <a:r>
            <a:rPr kumimoji="1" lang="ja-JP" altLang="en-US" sz="1100">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経常収支比率は、前年度比で</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ポイント減となった。要因としては、歳出では物件費や維持補修費が増となったことにより経常経費充当一般財源の総額が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2,100</a:t>
          </a:r>
          <a:r>
            <a:rPr kumimoji="1" lang="ja-JP" altLang="en-US" sz="1100">
              <a:latin typeface="ＭＳ Ｐゴシック" panose="020B0600070205080204" pitchFamily="50" charset="-128"/>
              <a:ea typeface="ＭＳ Ｐゴシック" panose="020B0600070205080204" pitchFamily="50" charset="-128"/>
            </a:rPr>
            <a:t>万円の増となったものの、歳入では、地方消費税交付金や地方交付税などの増により経常一般財源の総額が</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2,700</a:t>
          </a:r>
          <a:r>
            <a:rPr kumimoji="1" lang="ja-JP" altLang="en-US" sz="1100">
              <a:latin typeface="ＭＳ Ｐゴシック" panose="020B0600070205080204" pitchFamily="50" charset="-128"/>
              <a:ea typeface="ＭＳ Ｐゴシック" panose="020B0600070205080204" pitchFamily="50" charset="-128"/>
            </a:rPr>
            <a:t>万円の増となったことによるものである。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109220</xdr:rowOff>
    </xdr:to>
    <xdr:cxnSp macro="">
      <xdr:nvCxnSpPr>
        <xdr:cNvPr id="134" name="直線コネクタ 133"/>
        <xdr:cNvCxnSpPr/>
      </xdr:nvCxnSpPr>
      <xdr:spPr>
        <a:xfrm flipV="1">
          <a:off x="4114800" y="10979996"/>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141394</xdr:rowOff>
    </xdr:to>
    <xdr:cxnSp macro="">
      <xdr:nvCxnSpPr>
        <xdr:cNvPr id="137" name="直線コネクタ 136"/>
        <xdr:cNvCxnSpPr/>
      </xdr:nvCxnSpPr>
      <xdr:spPr>
        <a:xfrm flipV="1">
          <a:off x="3225800" y="1125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141394</xdr:rowOff>
    </xdr:to>
    <xdr:cxnSp macro="">
      <xdr:nvCxnSpPr>
        <xdr:cNvPr id="140" name="直線コネクタ 139"/>
        <xdr:cNvCxnSpPr/>
      </xdr:nvCxnSpPr>
      <xdr:spPr>
        <a:xfrm>
          <a:off x="2336800" y="111649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20744</xdr:rowOff>
    </xdr:to>
    <xdr:cxnSp macro="">
      <xdr:nvCxnSpPr>
        <xdr:cNvPr id="143" name="直線コネクタ 142"/>
        <xdr:cNvCxnSpPr/>
      </xdr:nvCxnSpPr>
      <xdr:spPr>
        <a:xfrm>
          <a:off x="1447800" y="1115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3" name="楕円 152"/>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4"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5" name="楕円 154"/>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6" name="テキスト ボックス 155"/>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8" name="テキスト ボックス 157"/>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人当たりの人件費・物件費等決算額について、人件費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は人事院勧告を踏まえた期末手当の支給割合の引き下げや退職手当の減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で減少しているが、物件費は新型コロナウイルス感染症対策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13,467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に掲げた事務事業等の見直し・最適化などに取り組んでいく。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125158</xdr:rowOff>
    </xdr:from>
    <xdr:to>
      <xdr:col>23</xdr:col>
      <xdr:colOff>133350</xdr:colOff>
      <xdr:row>83</xdr:row>
      <xdr:rowOff>14371</xdr:rowOff>
    </xdr:to>
    <xdr:cxnSp macro="">
      <xdr:nvCxnSpPr>
        <xdr:cNvPr id="199" name="直線コネクタ 198"/>
        <xdr:cNvCxnSpPr/>
      </xdr:nvCxnSpPr>
      <xdr:spPr>
        <a:xfrm>
          <a:off x="4114800" y="14012608"/>
          <a:ext cx="8382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22261</xdr:rowOff>
    </xdr:from>
    <xdr:to>
      <xdr:col>19</xdr:col>
      <xdr:colOff>133350</xdr:colOff>
      <xdr:row>81</xdr:row>
      <xdr:rowOff>125158</xdr:rowOff>
    </xdr:to>
    <xdr:cxnSp macro="">
      <xdr:nvCxnSpPr>
        <xdr:cNvPr id="202" name="直線コネクタ 201"/>
        <xdr:cNvCxnSpPr/>
      </xdr:nvCxnSpPr>
      <xdr:spPr>
        <a:xfrm>
          <a:off x="3225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11627</xdr:rowOff>
    </xdr:from>
    <xdr:to>
      <xdr:col>15</xdr:col>
      <xdr:colOff>82550</xdr:colOff>
      <xdr:row>81</xdr:row>
      <xdr:rowOff>22261</xdr:rowOff>
    </xdr:to>
    <xdr:cxnSp macro="">
      <xdr:nvCxnSpPr>
        <xdr:cNvPr id="205" name="直線コネクタ 204"/>
        <xdr:cNvCxnSpPr/>
      </xdr:nvCxnSpPr>
      <xdr:spPr>
        <a:xfrm>
          <a:off x="2336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134696</xdr:rowOff>
    </xdr:from>
    <xdr:to>
      <xdr:col>11</xdr:col>
      <xdr:colOff>31750</xdr:colOff>
      <xdr:row>81</xdr:row>
      <xdr:rowOff>11627</xdr:rowOff>
    </xdr:to>
    <xdr:cxnSp macro="">
      <xdr:nvCxnSpPr>
        <xdr:cNvPr id="208" name="直線コネクタ 207"/>
        <xdr:cNvCxnSpPr/>
      </xdr:nvCxnSpPr>
      <xdr:spPr>
        <a:xfrm>
          <a:off x="1447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135021</xdr:rowOff>
    </xdr:from>
    <xdr:to>
      <xdr:col>23</xdr:col>
      <xdr:colOff>184150</xdr:colOff>
      <xdr:row>83</xdr:row>
      <xdr:rowOff>65171</xdr:rowOff>
    </xdr:to>
    <xdr:sp macro="" textlink="">
      <xdr:nvSpPr>
        <xdr:cNvPr id="218" name="楕円 217"/>
        <xdr:cNvSpPr/>
      </xdr:nvSpPr>
      <xdr:spPr>
        <a:xfrm>
          <a:off x="49022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151548</xdr:rowOff>
    </xdr:from>
    <xdr:ext cx="762000" cy="259045"/>
    <xdr:sp macro="" textlink="">
      <xdr:nvSpPr>
        <xdr:cNvPr id="219" name="人件費・物件費等の状況該当値テキスト"/>
        <xdr:cNvSpPr txBox="1"/>
      </xdr:nvSpPr>
      <xdr:spPr>
        <a:xfrm>
          <a:off x="5041900" y="140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74358</xdr:rowOff>
    </xdr:from>
    <xdr:to>
      <xdr:col>19</xdr:col>
      <xdr:colOff>184150</xdr:colOff>
      <xdr:row>82</xdr:row>
      <xdr:rowOff>4508</xdr:rowOff>
    </xdr:to>
    <xdr:sp macro="" textlink="">
      <xdr:nvSpPr>
        <xdr:cNvPr id="220" name="楕円 219"/>
        <xdr:cNvSpPr/>
      </xdr:nvSpPr>
      <xdr:spPr>
        <a:xfrm>
          <a:off x="4064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14685</xdr:rowOff>
    </xdr:from>
    <xdr:ext cx="736600" cy="259045"/>
    <xdr:sp macro="" textlink="">
      <xdr:nvSpPr>
        <xdr:cNvPr id="221" name="テキスト ボックス 220"/>
        <xdr:cNvSpPr txBox="1"/>
      </xdr:nvSpPr>
      <xdr:spPr>
        <a:xfrm>
          <a:off x="3733800" y="137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142911</xdr:rowOff>
    </xdr:from>
    <xdr:to>
      <xdr:col>15</xdr:col>
      <xdr:colOff>133350</xdr:colOff>
      <xdr:row>81</xdr:row>
      <xdr:rowOff>73061</xdr:rowOff>
    </xdr:to>
    <xdr:sp macro="" textlink="">
      <xdr:nvSpPr>
        <xdr:cNvPr id="222" name="楕円 221"/>
        <xdr:cNvSpPr/>
      </xdr:nvSpPr>
      <xdr:spPr>
        <a:xfrm>
          <a:off x="3175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83238</xdr:rowOff>
    </xdr:from>
    <xdr:ext cx="762000" cy="259045"/>
    <xdr:sp macro="" textlink="">
      <xdr:nvSpPr>
        <xdr:cNvPr id="223" name="テキスト ボックス 222"/>
        <xdr:cNvSpPr txBox="1"/>
      </xdr:nvSpPr>
      <xdr:spPr>
        <a:xfrm>
          <a:off x="2844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132277</xdr:rowOff>
    </xdr:from>
    <xdr:to>
      <xdr:col>11</xdr:col>
      <xdr:colOff>82550</xdr:colOff>
      <xdr:row>81</xdr:row>
      <xdr:rowOff>62427</xdr:rowOff>
    </xdr:to>
    <xdr:sp macro="" textlink="">
      <xdr:nvSpPr>
        <xdr:cNvPr id="224" name="楕円 223"/>
        <xdr:cNvSpPr/>
      </xdr:nvSpPr>
      <xdr:spPr>
        <a:xfrm>
          <a:off x="2286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72604</xdr:rowOff>
    </xdr:from>
    <xdr:ext cx="762000" cy="259045"/>
    <xdr:sp macro="" textlink="">
      <xdr:nvSpPr>
        <xdr:cNvPr id="225" name="テキスト ボックス 224"/>
        <xdr:cNvSpPr txBox="1"/>
      </xdr:nvSpPr>
      <xdr:spPr>
        <a:xfrm>
          <a:off x="1955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83896</xdr:rowOff>
    </xdr:from>
    <xdr:to>
      <xdr:col>7</xdr:col>
      <xdr:colOff>31750</xdr:colOff>
      <xdr:row>81</xdr:row>
      <xdr:rowOff>14046</xdr:rowOff>
    </xdr:to>
    <xdr:sp macro="" textlink="">
      <xdr:nvSpPr>
        <xdr:cNvPr id="226" name="楕円 225"/>
        <xdr:cNvSpPr/>
      </xdr:nvSpPr>
      <xdr:spPr>
        <a:xfrm>
          <a:off x="1397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24223</xdr:rowOff>
    </xdr:from>
    <xdr:ext cx="762000" cy="259045"/>
    <xdr:sp macro="" textlink="">
      <xdr:nvSpPr>
        <xdr:cNvPr id="227" name="テキスト ボックス 226"/>
        <xdr:cNvSpPr txBox="1"/>
      </xdr:nvSpPr>
      <xdr:spPr>
        <a:xfrm>
          <a:off x="1066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ラスパイレス指数は、国や類似団体との比較においても低い数値となっている。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3" name="直線コネクタ 262"/>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6" name="直線コネクタ 265"/>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134257</xdr:rowOff>
    </xdr:to>
    <xdr:cxnSp macro="">
      <xdr:nvCxnSpPr>
        <xdr:cNvPr id="269" name="直線コネクタ 268"/>
        <xdr:cNvCxnSpPr/>
      </xdr:nvCxnSpPr>
      <xdr:spPr>
        <a:xfrm>
          <a:off x="14401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168729</xdr:rowOff>
    </xdr:to>
    <xdr:cxnSp macro="">
      <xdr:nvCxnSpPr>
        <xdr:cNvPr id="272" name="直線コネクタ 271"/>
        <xdr:cNvCxnSpPr/>
      </xdr:nvCxnSpPr>
      <xdr:spPr>
        <a:xfrm flipV="1">
          <a:off x="13512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4" name="テキスト ボックス 273"/>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2" name="楕円 281"/>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3"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4" name="楕円 283"/>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5" name="テキスト ボックス 284"/>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6" name="楕円 285"/>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7" name="テキスト ボックス 286"/>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8" name="楕円 287"/>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9" name="テキスト ボックス 288"/>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90" name="楕円 289"/>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91" name="テキスト ボックス 290"/>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職員数については、組織体制の見直しをすすめ、組織改編やごみ収集業務体制見直し実施計画などにより前年度比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人減となった。今後も枚方市職員定数基本方針に基づき、職員数と総人件費の適正化を図っていく。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48048</xdr:rowOff>
    </xdr:to>
    <xdr:cxnSp macro="">
      <xdr:nvCxnSpPr>
        <xdr:cNvPr id="326" name="直線コネクタ 325"/>
        <xdr:cNvCxnSpPr/>
      </xdr:nvCxnSpPr>
      <xdr:spPr>
        <a:xfrm>
          <a:off x="16179800" y="101515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52070</xdr:rowOff>
    </xdr:to>
    <xdr:cxnSp macro="">
      <xdr:nvCxnSpPr>
        <xdr:cNvPr id="329" name="直線コネクタ 328"/>
        <xdr:cNvCxnSpPr/>
      </xdr:nvCxnSpPr>
      <xdr:spPr>
        <a:xfrm flipV="1">
          <a:off x="15290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52070</xdr:rowOff>
    </xdr:to>
    <xdr:cxnSp macro="">
      <xdr:nvCxnSpPr>
        <xdr:cNvPr id="332" name="直線コネクタ 331"/>
        <xdr:cNvCxnSpPr/>
      </xdr:nvCxnSpPr>
      <xdr:spPr>
        <a:xfrm>
          <a:off x="14401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44027</xdr:rowOff>
    </xdr:to>
    <xdr:cxnSp macro="">
      <xdr:nvCxnSpPr>
        <xdr:cNvPr id="335" name="直線コネクタ 334"/>
        <xdr:cNvCxnSpPr/>
      </xdr:nvCxnSpPr>
      <xdr:spPr>
        <a:xfrm>
          <a:off x="13512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168698</xdr:rowOff>
    </xdr:from>
    <xdr:to>
      <xdr:col>81</xdr:col>
      <xdr:colOff>95250</xdr:colOff>
      <xdr:row>59</xdr:row>
      <xdr:rowOff>98848</xdr:rowOff>
    </xdr:to>
    <xdr:sp macro="" textlink="">
      <xdr:nvSpPr>
        <xdr:cNvPr id="345" name="楕円 344"/>
        <xdr:cNvSpPr/>
      </xdr:nvSpPr>
      <xdr:spPr>
        <a:xfrm>
          <a:off x="169672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13775</xdr:rowOff>
    </xdr:from>
    <xdr:ext cx="762000" cy="259045"/>
    <xdr:sp macro="" textlink="">
      <xdr:nvSpPr>
        <xdr:cNvPr id="346" name="定員管理の状況該当値テキスト"/>
        <xdr:cNvSpPr txBox="1"/>
      </xdr:nvSpPr>
      <xdr:spPr>
        <a:xfrm>
          <a:off x="17106900" y="995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47" name="楕円 346"/>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48" name="テキスト ボックス 347"/>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9" name="楕円 348"/>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50" name="テキスト ボックス 349"/>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51" name="楕円 350"/>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52" name="テキスト ボックス 351"/>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53" name="楕円 352"/>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54" name="テキスト ボックス 353"/>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実質公債費比率は、類似団体内平均値との比較においては前年度に引き続き下回り、前年度から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単年度の実質公債費比率は、分母、分子ともに増になったことにより、前年度と比較し約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ポイントの増となっている。分子の増の要因としては、元利償還金の増や特定財源が減となったことなどによる。分母の増の要因としては、標準財政規模が増となったことによる。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引き続き、計画的な普通建設事業に取り組むことで公債費の抑制に努めていく。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91" name="直線コネクタ 390"/>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169333</xdr:rowOff>
    </xdr:to>
    <xdr:cxnSp macro="">
      <xdr:nvCxnSpPr>
        <xdr:cNvPr id="394" name="直線コネクタ 393"/>
        <xdr:cNvCxnSpPr/>
      </xdr:nvCxnSpPr>
      <xdr:spPr>
        <a:xfrm>
          <a:off x="15290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6" name="テキスト ボックス 395"/>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159279</xdr:rowOff>
    </xdr:to>
    <xdr:cxnSp macro="">
      <xdr:nvCxnSpPr>
        <xdr:cNvPr id="397" name="直線コネクタ 396"/>
        <xdr:cNvCxnSpPr/>
      </xdr:nvCxnSpPr>
      <xdr:spPr>
        <a:xfrm flipV="1">
          <a:off x="14401800" y="63013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9" name="テキスト ボックス 398"/>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37</xdr:row>
      <xdr:rowOff>7938</xdr:rowOff>
    </xdr:to>
    <xdr:cxnSp macro="">
      <xdr:nvCxnSpPr>
        <xdr:cNvPr id="400" name="直線コネクタ 399"/>
        <xdr:cNvCxnSpPr/>
      </xdr:nvCxnSpPr>
      <xdr:spPr>
        <a:xfrm flipV="1">
          <a:off x="13512800" y="63314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10" name="楕円 40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1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2" name="楕円 41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3" name="テキスト ボックス 41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14" name="楕円 413"/>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15" name="テキスト ボックス 414"/>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6" name="楕円 415"/>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7" name="テキスト ボックス 416"/>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8" name="楕円 41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9" name="テキスト ボックス 41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総合文化芸術センター整備事業や枚方市駅周辺地区市街地再開発事業に係る市債の増などにより地方債の現在高が増加したものの、職員の退職に伴う退職手当負担見込額の減や、公営企業の起債残高が減少したことによる公営企業債等繰入見込額の減などにより前年度から減少した。充当可能財源等については、財政調整基金や減債基金の残高が増となったことなどにより、充当可能基金額が増加した結果、将来負担率は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ポイント減となった。なお、将来負担比率の算定では、充当可能財源等が将来負担額を上回り「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3"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4" name="フローチャート: 判断 453"/>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7" name="フローチャート: 判断 456"/>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8" name="テキスト ボックス 457"/>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9" name="フローチャート: 判断 458"/>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0" name="テキスト ボックス 459"/>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1" name="フローチャート: 判断 460"/>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2" name="テキスト ボックス 461"/>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117661</xdr:colOff>
      <xdr:row>26</xdr:row>
      <xdr:rowOff>104588</xdr:rowOff>
    </xdr:from>
    <xdr:ext cx="7756419" cy="425758"/>
    <xdr:sp macro="" textlink="">
      <xdr:nvSpPr>
        <xdr:cNvPr id="468" name="テキスト ボックス 467"/>
        <xdr:cNvSpPr txBox="1"/>
      </xdr:nvSpPr>
      <xdr:spPr>
        <a:xfrm>
          <a:off x="756396" y="4474882"/>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経常収支比率における人件費の割合は、類似団体内平均値を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ポイントの減となっている。これは、人事院勧告を踏まえた期末手当の支給割合の引き下げや退職手当の減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134620</xdr:rowOff>
    </xdr:to>
    <xdr:cxnSp macro="">
      <xdr:nvCxnSpPr>
        <xdr:cNvPr id="66" name="直線コネクタ 65"/>
        <xdr:cNvCxnSpPr/>
      </xdr:nvCxnSpPr>
      <xdr:spPr>
        <a:xfrm flipV="1">
          <a:off x="3987800" y="6177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xdr:cNvCxnSpPr/>
      </xdr:nvCxnSpPr>
      <xdr:spPr>
        <a:xfrm flipV="1">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xdr:cNvCxnSpPr/>
      </xdr:nvCxnSpPr>
      <xdr:spPr>
        <a:xfrm flipV="1">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経常収支比率における物件費の割合は、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総合文化芸術センター管理運営経費等により物件費自体は増加しているものの、地方交付税などにより経常一般財源がそれを上回る増加となっていることによるものである。今後は、経常的経費の抑制に努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45357</xdr:rowOff>
    </xdr:to>
    <xdr:cxnSp macro="">
      <xdr:nvCxnSpPr>
        <xdr:cNvPr id="129" name="直線コネクタ 128"/>
        <xdr:cNvCxnSpPr/>
      </xdr:nvCxnSpPr>
      <xdr:spPr>
        <a:xfrm flipV="1">
          <a:off x="15671800" y="2723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2" name="直線コネクタ 131"/>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1814</xdr:rowOff>
    </xdr:to>
    <xdr:cxnSp macro="">
      <xdr:nvCxnSpPr>
        <xdr:cNvPr id="135" name="直線コネクタ 134"/>
        <xdr:cNvCxnSpPr/>
      </xdr:nvCxnSpPr>
      <xdr:spPr>
        <a:xfrm>
          <a:off x="13893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118836</xdr:rowOff>
    </xdr:to>
    <xdr:cxnSp macro="">
      <xdr:nvCxnSpPr>
        <xdr:cNvPr id="138" name="直線コネクタ 137"/>
        <xdr:cNvCxnSpPr/>
      </xdr:nvCxnSpPr>
      <xdr:spPr>
        <a:xfrm>
          <a:off x="13004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費の割合は、類似団</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体内平均値を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これは、私立保育所措置委託料や子ども医療費負担金などの増によるものである。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114300</xdr:rowOff>
    </xdr:to>
    <xdr:cxnSp macro="">
      <xdr:nvCxnSpPr>
        <xdr:cNvPr id="190" name="直線コネクタ 189"/>
        <xdr:cNvCxnSpPr/>
      </xdr:nvCxnSpPr>
      <xdr:spPr>
        <a:xfrm>
          <a:off x="3987800" y="1003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133350</xdr:rowOff>
    </xdr:to>
    <xdr:cxnSp macro="">
      <xdr:nvCxnSpPr>
        <xdr:cNvPr id="193" name="直線コネクタ 192"/>
        <xdr:cNvCxnSpPr/>
      </xdr:nvCxnSpPr>
      <xdr:spPr>
        <a:xfrm flipV="1">
          <a:off x="3098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133350</xdr:rowOff>
    </xdr:to>
    <xdr:cxnSp macro="">
      <xdr:nvCxnSpPr>
        <xdr:cNvPr id="196" name="直線コネクタ 195"/>
        <xdr:cNvCxnSpPr/>
      </xdr:nvCxnSpPr>
      <xdr:spPr>
        <a:xfrm>
          <a:off x="2209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9" name="直線コネクタ 198"/>
        <xdr:cNvCxnSpPr/>
      </xdr:nvCxnSpPr>
      <xdr:spPr>
        <a:xfrm>
          <a:off x="1320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10"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経常収支比率におけるその他の割合は、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への繰出金が増となったものの、国民健康保険特別会計が減となった。引き続き、基準内も含めた総額抑制を図っていく。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1" name="直線コネクタ 250"/>
        <xdr:cNvCxnSpPr/>
      </xdr:nvCxnSpPr>
      <xdr:spPr>
        <a:xfrm flipV="1">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165100</xdr:rowOff>
    </xdr:to>
    <xdr:cxnSp macro="">
      <xdr:nvCxnSpPr>
        <xdr:cNvPr id="254" name="直線コネクタ 253"/>
        <xdr:cNvCxnSpPr/>
      </xdr:nvCxnSpPr>
      <xdr:spPr>
        <a:xfrm>
          <a:off x="14782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139700</xdr:rowOff>
    </xdr:to>
    <xdr:cxnSp macro="">
      <xdr:nvCxnSpPr>
        <xdr:cNvPr id="257" name="直線コネクタ 256"/>
        <xdr:cNvCxnSpPr/>
      </xdr:nvCxnSpPr>
      <xdr:spPr>
        <a:xfrm>
          <a:off x="13893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50800</xdr:rowOff>
    </xdr:to>
    <xdr:cxnSp macro="">
      <xdr:nvCxnSpPr>
        <xdr:cNvPr id="260" name="直線コネクタ 259"/>
        <xdr:cNvCxnSpPr/>
      </xdr:nvCxnSpPr>
      <xdr:spPr>
        <a:xfrm>
          <a:off x="13004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の割合は、前年度からは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これは、下水道事業会計への負担金などが減となったことによるものである。しかし、病院事業会計・消防組合へ負担金を支出していることにより、類似団体内平均値を大きく上回っている。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81280</xdr:rowOff>
    </xdr:to>
    <xdr:cxnSp macro="">
      <xdr:nvCxnSpPr>
        <xdr:cNvPr id="310" name="直線コネクタ 309"/>
        <xdr:cNvCxnSpPr/>
      </xdr:nvCxnSpPr>
      <xdr:spPr>
        <a:xfrm flipV="1">
          <a:off x="15671800" y="6486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108712</xdr:rowOff>
    </xdr:to>
    <xdr:cxnSp macro="">
      <xdr:nvCxnSpPr>
        <xdr:cNvPr id="313" name="直線コネクタ 312"/>
        <xdr:cNvCxnSpPr/>
      </xdr:nvCxnSpPr>
      <xdr:spPr>
        <a:xfrm flipV="1">
          <a:off x="14782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108712</xdr:rowOff>
    </xdr:to>
    <xdr:cxnSp macro="">
      <xdr:nvCxnSpPr>
        <xdr:cNvPr id="316" name="直線コネクタ 315"/>
        <xdr:cNvCxnSpPr/>
      </xdr:nvCxnSpPr>
      <xdr:spPr>
        <a:xfrm>
          <a:off x="13893800" y="6614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145288</xdr:rowOff>
    </xdr:to>
    <xdr:cxnSp macro="">
      <xdr:nvCxnSpPr>
        <xdr:cNvPr id="319" name="直線コネクタ 318"/>
        <xdr:cNvCxnSpPr/>
      </xdr:nvCxnSpPr>
      <xdr:spPr>
        <a:xfrm flipV="1">
          <a:off x="13004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9" name="楕円 328"/>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0"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3" name="楕円 332"/>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4" name="テキスト ボックス 333"/>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7" name="楕円 336"/>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8" name="テキスト ボックス 337"/>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経常収支比率における公債費の割合は、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利率の高い元金の償還が順次進んでいることなどにより、利子は減少しているものの、臨時財政対策債などの市債残高の増加によるものである。引き続き、減債基金を活用した地方債残高の抑制などにより、公債費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35561</xdr:rowOff>
    </xdr:to>
    <xdr:cxnSp macro="">
      <xdr:nvCxnSpPr>
        <xdr:cNvPr id="371" name="直線コネクタ 370"/>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35561</xdr:rowOff>
    </xdr:to>
    <xdr:cxnSp macro="">
      <xdr:nvCxnSpPr>
        <xdr:cNvPr id="374" name="直線コネクタ 373"/>
        <xdr:cNvCxnSpPr/>
      </xdr:nvCxnSpPr>
      <xdr:spPr>
        <a:xfrm>
          <a:off x="3098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27939</xdr:rowOff>
    </xdr:to>
    <xdr:cxnSp macro="">
      <xdr:nvCxnSpPr>
        <xdr:cNvPr id="377" name="直線コネクタ 376"/>
        <xdr:cNvCxnSpPr/>
      </xdr:nvCxnSpPr>
      <xdr:spPr>
        <a:xfrm flipV="1">
          <a:off x="2209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73661</xdr:rowOff>
    </xdr:to>
    <xdr:cxnSp macro="">
      <xdr:nvCxnSpPr>
        <xdr:cNvPr id="380" name="直線コネクタ 379"/>
        <xdr:cNvCxnSpPr/>
      </xdr:nvCxnSpPr>
      <xdr:spPr>
        <a:xfrm flipV="1">
          <a:off x="1320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経常収支比率における公債費以外の割合は、前年度比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110998</xdr:rowOff>
    </xdr:to>
    <xdr:cxnSp macro="">
      <xdr:nvCxnSpPr>
        <xdr:cNvPr id="430" name="直線コネクタ 429"/>
        <xdr:cNvCxnSpPr/>
      </xdr:nvCxnSpPr>
      <xdr:spPr>
        <a:xfrm flipV="1">
          <a:off x="15671800" y="135001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147574</xdr:rowOff>
    </xdr:to>
    <xdr:cxnSp macro="">
      <xdr:nvCxnSpPr>
        <xdr:cNvPr id="433" name="直線コネクタ 432"/>
        <xdr:cNvCxnSpPr/>
      </xdr:nvCxnSpPr>
      <xdr:spPr>
        <a:xfrm flipV="1">
          <a:off x="14782800" y="13655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147574</xdr:rowOff>
    </xdr:to>
    <xdr:cxnSp macro="">
      <xdr:nvCxnSpPr>
        <xdr:cNvPr id="436" name="直線コネクタ 435"/>
        <xdr:cNvCxnSpPr/>
      </xdr:nvCxnSpPr>
      <xdr:spPr>
        <a:xfrm>
          <a:off x="13893800" y="136098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65278</xdr:rowOff>
    </xdr:to>
    <xdr:cxnSp macro="">
      <xdr:nvCxnSpPr>
        <xdr:cNvPr id="439" name="直線コネクタ 438"/>
        <xdr:cNvCxnSpPr/>
      </xdr:nvCxnSpPr>
      <xdr:spPr>
        <a:xfrm>
          <a:off x="13004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1" name="楕円 450"/>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2" name="テキスト ボックス 451"/>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3" name="楕円 452"/>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4" name="テキスト ボックス 453"/>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5" name="楕円 454"/>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6" name="テキスト ボックス 455"/>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7" name="楕円 456"/>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8" name="テキスト ボックス 457"/>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144999</xdr:rowOff>
    </xdr:from>
    <xdr:to>
      <xdr:col>29</xdr:col>
      <xdr:colOff>127000</xdr:colOff>
      <xdr:row>17</xdr:row>
      <xdr:rowOff>6833</xdr:rowOff>
    </xdr:to>
    <xdr:cxnSp macro="">
      <xdr:nvCxnSpPr>
        <xdr:cNvPr id="48" name="直線コネクタ 47"/>
        <xdr:cNvCxnSpPr/>
      </xdr:nvCxnSpPr>
      <xdr:spPr bwMode="auto">
        <a:xfrm>
          <a:off x="5003800" y="2935824"/>
          <a:ext cx="647700" cy="3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127716</xdr:rowOff>
    </xdr:from>
    <xdr:to>
      <xdr:col>26</xdr:col>
      <xdr:colOff>50800</xdr:colOff>
      <xdr:row>16</xdr:row>
      <xdr:rowOff>144999</xdr:rowOff>
    </xdr:to>
    <xdr:cxnSp macro="">
      <xdr:nvCxnSpPr>
        <xdr:cNvPr id="51" name="直線コネクタ 50"/>
        <xdr:cNvCxnSpPr/>
      </xdr:nvCxnSpPr>
      <xdr:spPr bwMode="auto">
        <a:xfrm>
          <a:off x="4305300" y="2918541"/>
          <a:ext cx="698500" cy="1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126939</xdr:rowOff>
    </xdr:from>
    <xdr:to>
      <xdr:col>22</xdr:col>
      <xdr:colOff>114300</xdr:colOff>
      <xdr:row>16</xdr:row>
      <xdr:rowOff>127716</xdr:rowOff>
    </xdr:to>
    <xdr:cxnSp macro="">
      <xdr:nvCxnSpPr>
        <xdr:cNvPr id="54" name="直線コネクタ 53"/>
        <xdr:cNvCxnSpPr/>
      </xdr:nvCxnSpPr>
      <xdr:spPr bwMode="auto">
        <a:xfrm>
          <a:off x="3606800" y="2917764"/>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92740</xdr:rowOff>
    </xdr:from>
    <xdr:to>
      <xdr:col>18</xdr:col>
      <xdr:colOff>177800</xdr:colOff>
      <xdr:row>16</xdr:row>
      <xdr:rowOff>126939</xdr:rowOff>
    </xdr:to>
    <xdr:cxnSp macro="">
      <xdr:nvCxnSpPr>
        <xdr:cNvPr id="57" name="直線コネクタ 56"/>
        <xdr:cNvCxnSpPr/>
      </xdr:nvCxnSpPr>
      <xdr:spPr bwMode="auto">
        <a:xfrm>
          <a:off x="29083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127483</xdr:rowOff>
    </xdr:from>
    <xdr:to>
      <xdr:col>29</xdr:col>
      <xdr:colOff>177800</xdr:colOff>
      <xdr:row>17</xdr:row>
      <xdr:rowOff>57633</xdr:rowOff>
    </xdr:to>
    <xdr:sp macro="" textlink="">
      <xdr:nvSpPr>
        <xdr:cNvPr id="67" name="楕円 66"/>
        <xdr:cNvSpPr/>
      </xdr:nvSpPr>
      <xdr:spPr bwMode="auto">
        <a:xfrm>
          <a:off x="5600700" y="291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99560</xdr:rowOff>
    </xdr:from>
    <xdr:ext cx="762000" cy="259045"/>
    <xdr:sp macro="" textlink="">
      <xdr:nvSpPr>
        <xdr:cNvPr id="68" name="人口1人当たり決算額の推移該当値テキスト130"/>
        <xdr:cNvSpPr txBox="1"/>
      </xdr:nvSpPr>
      <xdr:spPr>
        <a:xfrm>
          <a:off x="5740400" y="28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94199</xdr:rowOff>
    </xdr:from>
    <xdr:to>
      <xdr:col>26</xdr:col>
      <xdr:colOff>101600</xdr:colOff>
      <xdr:row>17</xdr:row>
      <xdr:rowOff>24349</xdr:rowOff>
    </xdr:to>
    <xdr:sp macro="" textlink="">
      <xdr:nvSpPr>
        <xdr:cNvPr id="69" name="楕円 68"/>
        <xdr:cNvSpPr/>
      </xdr:nvSpPr>
      <xdr:spPr bwMode="auto">
        <a:xfrm>
          <a:off x="4953000" y="28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9126</xdr:rowOff>
    </xdr:from>
    <xdr:ext cx="736600" cy="259045"/>
    <xdr:sp macro="" textlink="">
      <xdr:nvSpPr>
        <xdr:cNvPr id="70" name="テキスト ボックス 69"/>
        <xdr:cNvSpPr txBox="1"/>
      </xdr:nvSpPr>
      <xdr:spPr>
        <a:xfrm>
          <a:off x="4622800" y="297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76916</xdr:rowOff>
    </xdr:from>
    <xdr:to>
      <xdr:col>22</xdr:col>
      <xdr:colOff>165100</xdr:colOff>
      <xdr:row>17</xdr:row>
      <xdr:rowOff>7066</xdr:rowOff>
    </xdr:to>
    <xdr:sp macro="" textlink="">
      <xdr:nvSpPr>
        <xdr:cNvPr id="71" name="楕円 70"/>
        <xdr:cNvSpPr/>
      </xdr:nvSpPr>
      <xdr:spPr bwMode="auto">
        <a:xfrm>
          <a:off x="42545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163293</xdr:rowOff>
    </xdr:from>
    <xdr:ext cx="762000" cy="259045"/>
    <xdr:sp macro="" textlink="">
      <xdr:nvSpPr>
        <xdr:cNvPr id="72" name="テキスト ボックス 71"/>
        <xdr:cNvSpPr txBox="1"/>
      </xdr:nvSpPr>
      <xdr:spPr>
        <a:xfrm>
          <a:off x="3924300" y="295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76139</xdr:rowOff>
    </xdr:from>
    <xdr:to>
      <xdr:col>19</xdr:col>
      <xdr:colOff>38100</xdr:colOff>
      <xdr:row>17</xdr:row>
      <xdr:rowOff>6289</xdr:rowOff>
    </xdr:to>
    <xdr:sp macro="" textlink="">
      <xdr:nvSpPr>
        <xdr:cNvPr id="73" name="楕円 72"/>
        <xdr:cNvSpPr/>
      </xdr:nvSpPr>
      <xdr:spPr bwMode="auto">
        <a:xfrm>
          <a:off x="35560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16466</xdr:rowOff>
    </xdr:from>
    <xdr:ext cx="762000" cy="259045"/>
    <xdr:sp macro="" textlink="">
      <xdr:nvSpPr>
        <xdr:cNvPr id="74" name="テキスト ボックス 73"/>
        <xdr:cNvSpPr txBox="1"/>
      </xdr:nvSpPr>
      <xdr:spPr>
        <a:xfrm>
          <a:off x="3225800" y="26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41940</xdr:rowOff>
    </xdr:from>
    <xdr:to>
      <xdr:col>15</xdr:col>
      <xdr:colOff>101600</xdr:colOff>
      <xdr:row>16</xdr:row>
      <xdr:rowOff>143540</xdr:rowOff>
    </xdr:to>
    <xdr:sp macro="" textlink="">
      <xdr:nvSpPr>
        <xdr:cNvPr id="75" name="楕円 74"/>
        <xdr:cNvSpPr/>
      </xdr:nvSpPr>
      <xdr:spPr bwMode="auto">
        <a:xfrm>
          <a:off x="28575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153717</xdr:rowOff>
    </xdr:from>
    <xdr:ext cx="762000" cy="259045"/>
    <xdr:sp macro="" textlink="">
      <xdr:nvSpPr>
        <xdr:cNvPr id="76" name="テキスト ボックス 75"/>
        <xdr:cNvSpPr txBox="1"/>
      </xdr:nvSpPr>
      <xdr:spPr>
        <a:xfrm>
          <a:off x="25273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168834</xdr:rowOff>
    </xdr:from>
    <xdr:to>
      <xdr:col>29</xdr:col>
      <xdr:colOff>127000</xdr:colOff>
      <xdr:row>37</xdr:row>
      <xdr:rowOff>47066</xdr:rowOff>
    </xdr:to>
    <xdr:cxnSp macro="">
      <xdr:nvCxnSpPr>
        <xdr:cNvPr id="109" name="直線コネクタ 108"/>
        <xdr:cNvCxnSpPr/>
      </xdr:nvCxnSpPr>
      <xdr:spPr bwMode="auto">
        <a:xfrm flipV="1">
          <a:off x="5003800" y="7122084"/>
          <a:ext cx="6477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47066</xdr:rowOff>
    </xdr:from>
    <xdr:to>
      <xdr:col>26</xdr:col>
      <xdr:colOff>50800</xdr:colOff>
      <xdr:row>37</xdr:row>
      <xdr:rowOff>119380</xdr:rowOff>
    </xdr:to>
    <xdr:cxnSp macro="">
      <xdr:nvCxnSpPr>
        <xdr:cNvPr id="112" name="直線コネクタ 111"/>
        <xdr:cNvCxnSpPr/>
      </xdr:nvCxnSpPr>
      <xdr:spPr bwMode="auto">
        <a:xfrm flipV="1">
          <a:off x="43053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78727</xdr:rowOff>
    </xdr:from>
    <xdr:to>
      <xdr:col>22</xdr:col>
      <xdr:colOff>114300</xdr:colOff>
      <xdr:row>37</xdr:row>
      <xdr:rowOff>119380</xdr:rowOff>
    </xdr:to>
    <xdr:cxnSp macro="">
      <xdr:nvCxnSpPr>
        <xdr:cNvPr id="115" name="直線コネクタ 114"/>
        <xdr:cNvCxnSpPr/>
      </xdr:nvCxnSpPr>
      <xdr:spPr bwMode="auto">
        <a:xfrm>
          <a:off x="36068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78727</xdr:rowOff>
    </xdr:from>
    <xdr:to>
      <xdr:col>18</xdr:col>
      <xdr:colOff>177800</xdr:colOff>
      <xdr:row>37</xdr:row>
      <xdr:rowOff>109855</xdr:rowOff>
    </xdr:to>
    <xdr:cxnSp macro="">
      <xdr:nvCxnSpPr>
        <xdr:cNvPr id="118" name="直線コネクタ 117"/>
        <xdr:cNvCxnSpPr/>
      </xdr:nvCxnSpPr>
      <xdr:spPr bwMode="auto">
        <a:xfrm flipV="1">
          <a:off x="2908300" y="7203427"/>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118034</xdr:rowOff>
    </xdr:from>
    <xdr:to>
      <xdr:col>29</xdr:col>
      <xdr:colOff>177800</xdr:colOff>
      <xdr:row>37</xdr:row>
      <xdr:rowOff>48184</xdr:rowOff>
    </xdr:to>
    <xdr:sp macro="" textlink="">
      <xdr:nvSpPr>
        <xdr:cNvPr id="128" name="楕円 127"/>
        <xdr:cNvSpPr/>
      </xdr:nvSpPr>
      <xdr:spPr bwMode="auto">
        <a:xfrm>
          <a:off x="56007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90111</xdr:rowOff>
    </xdr:from>
    <xdr:ext cx="762000" cy="259045"/>
    <xdr:sp macro="" textlink="">
      <xdr:nvSpPr>
        <xdr:cNvPr id="129" name="人口1人当たり決算額の推移該当値テキスト445"/>
        <xdr:cNvSpPr txBox="1"/>
      </xdr:nvSpPr>
      <xdr:spPr>
        <a:xfrm>
          <a:off x="5740400" y="70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167716</xdr:rowOff>
    </xdr:from>
    <xdr:to>
      <xdr:col>26</xdr:col>
      <xdr:colOff>101600</xdr:colOff>
      <xdr:row>37</xdr:row>
      <xdr:rowOff>97866</xdr:rowOff>
    </xdr:to>
    <xdr:sp macro="" textlink="">
      <xdr:nvSpPr>
        <xdr:cNvPr id="130" name="楕円 129"/>
        <xdr:cNvSpPr/>
      </xdr:nvSpPr>
      <xdr:spPr bwMode="auto">
        <a:xfrm>
          <a:off x="49530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82643</xdr:rowOff>
    </xdr:from>
    <xdr:ext cx="736600" cy="259045"/>
    <xdr:sp macro="" textlink="">
      <xdr:nvSpPr>
        <xdr:cNvPr id="131" name="テキスト ボックス 130"/>
        <xdr:cNvSpPr txBox="1"/>
      </xdr:nvSpPr>
      <xdr:spPr>
        <a:xfrm>
          <a:off x="4622800" y="72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68580</xdr:rowOff>
    </xdr:from>
    <xdr:to>
      <xdr:col>22</xdr:col>
      <xdr:colOff>165100</xdr:colOff>
      <xdr:row>37</xdr:row>
      <xdr:rowOff>170180</xdr:rowOff>
    </xdr:to>
    <xdr:sp macro="" textlink="">
      <xdr:nvSpPr>
        <xdr:cNvPr id="132" name="楕円 131"/>
        <xdr:cNvSpPr/>
      </xdr:nvSpPr>
      <xdr:spPr bwMode="auto">
        <a:xfrm>
          <a:off x="42545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154957</xdr:rowOff>
    </xdr:from>
    <xdr:ext cx="762000" cy="259045"/>
    <xdr:sp macro="" textlink="">
      <xdr:nvSpPr>
        <xdr:cNvPr id="133" name="テキスト ボックス 132"/>
        <xdr:cNvSpPr txBox="1"/>
      </xdr:nvSpPr>
      <xdr:spPr>
        <a:xfrm>
          <a:off x="39243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27927</xdr:rowOff>
    </xdr:from>
    <xdr:to>
      <xdr:col>19</xdr:col>
      <xdr:colOff>38100</xdr:colOff>
      <xdr:row>37</xdr:row>
      <xdr:rowOff>129527</xdr:rowOff>
    </xdr:to>
    <xdr:sp macro="" textlink="">
      <xdr:nvSpPr>
        <xdr:cNvPr id="134" name="楕円 133"/>
        <xdr:cNvSpPr/>
      </xdr:nvSpPr>
      <xdr:spPr bwMode="auto">
        <a:xfrm>
          <a:off x="35560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114304</xdr:rowOff>
    </xdr:from>
    <xdr:ext cx="762000" cy="259045"/>
    <xdr:sp macro="" textlink="">
      <xdr:nvSpPr>
        <xdr:cNvPr id="135" name="テキスト ボックス 134"/>
        <xdr:cNvSpPr txBox="1"/>
      </xdr:nvSpPr>
      <xdr:spPr>
        <a:xfrm>
          <a:off x="32258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59055</xdr:rowOff>
    </xdr:from>
    <xdr:to>
      <xdr:col>15</xdr:col>
      <xdr:colOff>101600</xdr:colOff>
      <xdr:row>37</xdr:row>
      <xdr:rowOff>160655</xdr:rowOff>
    </xdr:to>
    <xdr:sp macro="" textlink="">
      <xdr:nvSpPr>
        <xdr:cNvPr id="136" name="楕円 135"/>
        <xdr:cNvSpPr/>
      </xdr:nvSpPr>
      <xdr:spPr bwMode="auto">
        <a:xfrm>
          <a:off x="2857500" y="718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145432</xdr:rowOff>
    </xdr:from>
    <xdr:ext cx="762000" cy="259045"/>
    <xdr:sp macro="" textlink="">
      <xdr:nvSpPr>
        <xdr:cNvPr id="137" name="テキスト ボックス 136"/>
        <xdr:cNvSpPr txBox="1"/>
      </xdr:nvSpPr>
      <xdr:spPr>
        <a:xfrm>
          <a:off x="2527300" y="727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xdr:rowOff>
    </xdr:from>
    <xdr:to>
      <xdr:col>24</xdr:col>
      <xdr:colOff>63500</xdr:colOff>
      <xdr:row>37</xdr:row>
      <xdr:rowOff>38920</xdr:rowOff>
    </xdr:to>
    <xdr:cxnSp macro="">
      <xdr:nvCxnSpPr>
        <xdr:cNvPr id="63" name="直線コネクタ 62"/>
        <xdr:cNvCxnSpPr/>
      </xdr:nvCxnSpPr>
      <xdr:spPr>
        <a:xfrm>
          <a:off x="3797300" y="6349390"/>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xdr:rowOff>
    </xdr:from>
    <xdr:to>
      <xdr:col>19</xdr:col>
      <xdr:colOff>177800</xdr:colOff>
      <xdr:row>37</xdr:row>
      <xdr:rowOff>84967</xdr:rowOff>
    </xdr:to>
    <xdr:cxnSp macro="">
      <xdr:nvCxnSpPr>
        <xdr:cNvPr id="66" name="直線コネクタ 65"/>
        <xdr:cNvCxnSpPr/>
      </xdr:nvCxnSpPr>
      <xdr:spPr>
        <a:xfrm flipV="1">
          <a:off x="2908300" y="6349390"/>
          <a:ext cx="8890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17040</xdr:rowOff>
    </xdr:from>
    <xdr:to>
      <xdr:col>15</xdr:col>
      <xdr:colOff>50800</xdr:colOff>
      <xdr:row>37</xdr:row>
      <xdr:rowOff>84967</xdr:rowOff>
    </xdr:to>
    <xdr:cxnSp macro="">
      <xdr:nvCxnSpPr>
        <xdr:cNvPr id="69" name="直線コネクタ 68"/>
        <xdr:cNvCxnSpPr/>
      </xdr:nvCxnSpPr>
      <xdr:spPr>
        <a:xfrm>
          <a:off x="2019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8973</xdr:rowOff>
    </xdr:from>
    <xdr:to>
      <xdr:col>10</xdr:col>
      <xdr:colOff>114300</xdr:colOff>
      <xdr:row>37</xdr:row>
      <xdr:rowOff>17040</xdr:rowOff>
    </xdr:to>
    <xdr:cxnSp macro="">
      <xdr:nvCxnSpPr>
        <xdr:cNvPr id="72" name="直線コネクタ 71"/>
        <xdr:cNvCxnSpPr/>
      </xdr:nvCxnSpPr>
      <xdr:spPr>
        <a:xfrm>
          <a:off x="1130300" y="6352623"/>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159570</xdr:rowOff>
    </xdr:from>
    <xdr:to>
      <xdr:col>24</xdr:col>
      <xdr:colOff>114300</xdr:colOff>
      <xdr:row>37</xdr:row>
      <xdr:rowOff>89720</xdr:rowOff>
    </xdr:to>
    <xdr:sp macro="" textlink="">
      <xdr:nvSpPr>
        <xdr:cNvPr id="82" name="楕円 81"/>
        <xdr:cNvSpPr/>
      </xdr:nvSpPr>
      <xdr:spPr>
        <a:xfrm>
          <a:off x="4584700" y="63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137997</xdr:rowOff>
    </xdr:from>
    <xdr:ext cx="534377" cy="259045"/>
    <xdr:sp macro="" textlink="">
      <xdr:nvSpPr>
        <xdr:cNvPr id="83" name="人件費該当値テキスト"/>
        <xdr:cNvSpPr txBox="1"/>
      </xdr:nvSpPr>
      <xdr:spPr>
        <a:xfrm>
          <a:off x="4686300" y="63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126390</xdr:rowOff>
    </xdr:from>
    <xdr:to>
      <xdr:col>20</xdr:col>
      <xdr:colOff>38100</xdr:colOff>
      <xdr:row>37</xdr:row>
      <xdr:rowOff>56540</xdr:rowOff>
    </xdr:to>
    <xdr:sp macro="" textlink="">
      <xdr:nvSpPr>
        <xdr:cNvPr id="84" name="楕円 83"/>
        <xdr:cNvSpPr/>
      </xdr:nvSpPr>
      <xdr:spPr>
        <a:xfrm>
          <a:off x="3746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47667</xdr:rowOff>
    </xdr:from>
    <xdr:ext cx="534377" cy="259045"/>
    <xdr:sp macro="" textlink="">
      <xdr:nvSpPr>
        <xdr:cNvPr id="85" name="テキスト ボックス 84"/>
        <xdr:cNvSpPr txBox="1"/>
      </xdr:nvSpPr>
      <xdr:spPr>
        <a:xfrm>
          <a:off x="3530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34167</xdr:rowOff>
    </xdr:from>
    <xdr:to>
      <xdr:col>15</xdr:col>
      <xdr:colOff>101600</xdr:colOff>
      <xdr:row>37</xdr:row>
      <xdr:rowOff>135767</xdr:rowOff>
    </xdr:to>
    <xdr:sp macro="" textlink="">
      <xdr:nvSpPr>
        <xdr:cNvPr id="86" name="楕円 85"/>
        <xdr:cNvSpPr/>
      </xdr:nvSpPr>
      <xdr:spPr>
        <a:xfrm>
          <a:off x="2857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126894</xdr:rowOff>
    </xdr:from>
    <xdr:ext cx="534377" cy="259045"/>
    <xdr:sp macro="" textlink="">
      <xdr:nvSpPr>
        <xdr:cNvPr id="87" name="テキスト ボックス 86"/>
        <xdr:cNvSpPr txBox="1"/>
      </xdr:nvSpPr>
      <xdr:spPr>
        <a:xfrm>
          <a:off x="2641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137690</xdr:rowOff>
    </xdr:from>
    <xdr:to>
      <xdr:col>10</xdr:col>
      <xdr:colOff>165100</xdr:colOff>
      <xdr:row>37</xdr:row>
      <xdr:rowOff>67840</xdr:rowOff>
    </xdr:to>
    <xdr:sp macro="" textlink="">
      <xdr:nvSpPr>
        <xdr:cNvPr id="88" name="楕円 87"/>
        <xdr:cNvSpPr/>
      </xdr:nvSpPr>
      <xdr:spPr>
        <a:xfrm>
          <a:off x="1968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58967</xdr:rowOff>
    </xdr:from>
    <xdr:ext cx="534377" cy="259045"/>
    <xdr:sp macro="" textlink="">
      <xdr:nvSpPr>
        <xdr:cNvPr id="89" name="テキスト ボックス 88"/>
        <xdr:cNvSpPr txBox="1"/>
      </xdr:nvSpPr>
      <xdr:spPr>
        <a:xfrm>
          <a:off x="1752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129623</xdr:rowOff>
    </xdr:from>
    <xdr:to>
      <xdr:col>6</xdr:col>
      <xdr:colOff>38100</xdr:colOff>
      <xdr:row>37</xdr:row>
      <xdr:rowOff>59773</xdr:rowOff>
    </xdr:to>
    <xdr:sp macro="" textlink="">
      <xdr:nvSpPr>
        <xdr:cNvPr id="90" name="楕円 89"/>
        <xdr:cNvSpPr/>
      </xdr:nvSpPr>
      <xdr:spPr>
        <a:xfrm>
          <a:off x="1079500" y="6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50900</xdr:rowOff>
    </xdr:from>
    <xdr:ext cx="534377" cy="259045"/>
    <xdr:sp macro="" textlink="">
      <xdr:nvSpPr>
        <xdr:cNvPr id="91" name="テキスト ボックス 90"/>
        <xdr:cNvSpPr txBox="1"/>
      </xdr:nvSpPr>
      <xdr:spPr>
        <a:xfrm>
          <a:off x="863111" y="63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54546</xdr:rowOff>
    </xdr:from>
    <xdr:to>
      <xdr:col>24</xdr:col>
      <xdr:colOff>63500</xdr:colOff>
      <xdr:row>56</xdr:row>
      <xdr:rowOff>158045</xdr:rowOff>
    </xdr:to>
    <xdr:cxnSp macro="">
      <xdr:nvCxnSpPr>
        <xdr:cNvPr id="121" name="直線コネクタ 120"/>
        <xdr:cNvCxnSpPr/>
      </xdr:nvCxnSpPr>
      <xdr:spPr>
        <a:xfrm flipV="1">
          <a:off x="3797300" y="9484296"/>
          <a:ext cx="838200" cy="2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158045</xdr:rowOff>
    </xdr:from>
    <xdr:to>
      <xdr:col>19</xdr:col>
      <xdr:colOff>177800</xdr:colOff>
      <xdr:row>57</xdr:row>
      <xdr:rowOff>51632</xdr:rowOff>
    </xdr:to>
    <xdr:cxnSp macro="">
      <xdr:nvCxnSpPr>
        <xdr:cNvPr id="124" name="直線コネクタ 123"/>
        <xdr:cNvCxnSpPr/>
      </xdr:nvCxnSpPr>
      <xdr:spPr>
        <a:xfrm flipV="1">
          <a:off x="2908300" y="9759245"/>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51632</xdr:rowOff>
    </xdr:from>
    <xdr:to>
      <xdr:col>15</xdr:col>
      <xdr:colOff>50800</xdr:colOff>
      <xdr:row>57</xdr:row>
      <xdr:rowOff>64376</xdr:rowOff>
    </xdr:to>
    <xdr:cxnSp macro="">
      <xdr:nvCxnSpPr>
        <xdr:cNvPr id="127" name="直線コネクタ 126"/>
        <xdr:cNvCxnSpPr/>
      </xdr:nvCxnSpPr>
      <xdr:spPr>
        <a:xfrm flipV="1">
          <a:off x="2019300" y="9824282"/>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64376</xdr:rowOff>
    </xdr:from>
    <xdr:to>
      <xdr:col>10</xdr:col>
      <xdr:colOff>114300</xdr:colOff>
      <xdr:row>57</xdr:row>
      <xdr:rowOff>125755</xdr:rowOff>
    </xdr:to>
    <xdr:cxnSp macro="">
      <xdr:nvCxnSpPr>
        <xdr:cNvPr id="130" name="直線コネクタ 129"/>
        <xdr:cNvCxnSpPr/>
      </xdr:nvCxnSpPr>
      <xdr:spPr>
        <a:xfrm flipV="1">
          <a:off x="1130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118370</xdr:rowOff>
    </xdr:from>
    <xdr:to>
      <xdr:col>10</xdr:col>
      <xdr:colOff>165100</xdr:colOff>
      <xdr:row>56</xdr:row>
      <xdr:rowOff>48520</xdr:rowOff>
    </xdr:to>
    <xdr:sp macro="" textlink="">
      <xdr:nvSpPr>
        <xdr:cNvPr id="131" name="フローチャート: 判断 130"/>
        <xdr:cNvSpPr/>
      </xdr:nvSpPr>
      <xdr:spPr>
        <a:xfrm>
          <a:off x="1968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65047</xdr:rowOff>
    </xdr:from>
    <xdr:ext cx="534377" cy="259045"/>
    <xdr:sp macro="" textlink="">
      <xdr:nvSpPr>
        <xdr:cNvPr id="132" name="テキスト ボックス 131"/>
        <xdr:cNvSpPr txBox="1"/>
      </xdr:nvSpPr>
      <xdr:spPr>
        <a:xfrm>
          <a:off x="1752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162147</xdr:rowOff>
    </xdr:from>
    <xdr:to>
      <xdr:col>6</xdr:col>
      <xdr:colOff>38100</xdr:colOff>
      <xdr:row>56</xdr:row>
      <xdr:rowOff>92297</xdr:rowOff>
    </xdr:to>
    <xdr:sp macro="" textlink="">
      <xdr:nvSpPr>
        <xdr:cNvPr id="133" name="フローチャート: 判断 132"/>
        <xdr:cNvSpPr/>
      </xdr:nvSpPr>
      <xdr:spPr>
        <a:xfrm>
          <a:off x="1079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108824</xdr:rowOff>
    </xdr:from>
    <xdr:ext cx="534377" cy="259045"/>
    <xdr:sp macro="" textlink="">
      <xdr:nvSpPr>
        <xdr:cNvPr id="134" name="テキスト ボックス 133"/>
        <xdr:cNvSpPr txBox="1"/>
      </xdr:nvSpPr>
      <xdr:spPr>
        <a:xfrm>
          <a:off x="863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3746</xdr:rowOff>
    </xdr:from>
    <xdr:to>
      <xdr:col>24</xdr:col>
      <xdr:colOff>114300</xdr:colOff>
      <xdr:row>55</xdr:row>
      <xdr:rowOff>105346</xdr:rowOff>
    </xdr:to>
    <xdr:sp macro="" textlink="">
      <xdr:nvSpPr>
        <xdr:cNvPr id="140" name="楕円 139"/>
        <xdr:cNvSpPr/>
      </xdr:nvSpPr>
      <xdr:spPr>
        <a:xfrm>
          <a:off x="45847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153623</xdr:rowOff>
    </xdr:from>
    <xdr:ext cx="534377" cy="259045"/>
    <xdr:sp macro="" textlink="">
      <xdr:nvSpPr>
        <xdr:cNvPr id="141" name="物件費該当値テキスト"/>
        <xdr:cNvSpPr txBox="1"/>
      </xdr:nvSpPr>
      <xdr:spPr>
        <a:xfrm>
          <a:off x="4686300"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107245</xdr:rowOff>
    </xdr:from>
    <xdr:to>
      <xdr:col>20</xdr:col>
      <xdr:colOff>38100</xdr:colOff>
      <xdr:row>57</xdr:row>
      <xdr:rowOff>37395</xdr:rowOff>
    </xdr:to>
    <xdr:sp macro="" textlink="">
      <xdr:nvSpPr>
        <xdr:cNvPr id="142" name="楕円 141"/>
        <xdr:cNvSpPr/>
      </xdr:nvSpPr>
      <xdr:spPr>
        <a:xfrm>
          <a:off x="3746500" y="9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28522</xdr:rowOff>
    </xdr:from>
    <xdr:ext cx="534377" cy="259045"/>
    <xdr:sp macro="" textlink="">
      <xdr:nvSpPr>
        <xdr:cNvPr id="143" name="テキスト ボックス 142"/>
        <xdr:cNvSpPr txBox="1"/>
      </xdr:nvSpPr>
      <xdr:spPr>
        <a:xfrm>
          <a:off x="3530111" y="98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xdr:rowOff>
    </xdr:from>
    <xdr:to>
      <xdr:col>15</xdr:col>
      <xdr:colOff>101600</xdr:colOff>
      <xdr:row>57</xdr:row>
      <xdr:rowOff>102432</xdr:rowOff>
    </xdr:to>
    <xdr:sp macro="" textlink="">
      <xdr:nvSpPr>
        <xdr:cNvPr id="144" name="楕円 143"/>
        <xdr:cNvSpPr/>
      </xdr:nvSpPr>
      <xdr:spPr>
        <a:xfrm>
          <a:off x="2857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93559</xdr:rowOff>
    </xdr:from>
    <xdr:ext cx="534377" cy="259045"/>
    <xdr:sp macro="" textlink="">
      <xdr:nvSpPr>
        <xdr:cNvPr id="145" name="テキスト ボックス 144"/>
        <xdr:cNvSpPr txBox="1"/>
      </xdr:nvSpPr>
      <xdr:spPr>
        <a:xfrm>
          <a:off x="2641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13576</xdr:rowOff>
    </xdr:from>
    <xdr:to>
      <xdr:col>10</xdr:col>
      <xdr:colOff>165100</xdr:colOff>
      <xdr:row>57</xdr:row>
      <xdr:rowOff>115176</xdr:rowOff>
    </xdr:to>
    <xdr:sp macro="" textlink="">
      <xdr:nvSpPr>
        <xdr:cNvPr id="146" name="楕円 145"/>
        <xdr:cNvSpPr/>
      </xdr:nvSpPr>
      <xdr:spPr>
        <a:xfrm>
          <a:off x="1968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106303</xdr:rowOff>
    </xdr:from>
    <xdr:ext cx="534377" cy="259045"/>
    <xdr:sp macro="" textlink="">
      <xdr:nvSpPr>
        <xdr:cNvPr id="147" name="テキスト ボックス 146"/>
        <xdr:cNvSpPr txBox="1"/>
      </xdr:nvSpPr>
      <xdr:spPr>
        <a:xfrm>
          <a:off x="1752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74955</xdr:rowOff>
    </xdr:from>
    <xdr:to>
      <xdr:col>6</xdr:col>
      <xdr:colOff>38100</xdr:colOff>
      <xdr:row>58</xdr:row>
      <xdr:rowOff>5105</xdr:rowOff>
    </xdr:to>
    <xdr:sp macro="" textlink="">
      <xdr:nvSpPr>
        <xdr:cNvPr id="148" name="楕円 147"/>
        <xdr:cNvSpPr/>
      </xdr:nvSpPr>
      <xdr:spPr>
        <a:xfrm>
          <a:off x="1079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167682</xdr:rowOff>
    </xdr:from>
    <xdr:ext cx="534377" cy="259045"/>
    <xdr:sp macro="" textlink="">
      <xdr:nvSpPr>
        <xdr:cNvPr id="149" name="テキスト ボックス 148"/>
        <xdr:cNvSpPr txBox="1"/>
      </xdr:nvSpPr>
      <xdr:spPr>
        <a:xfrm>
          <a:off x="863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150216</xdr:rowOff>
    </xdr:from>
    <xdr:to>
      <xdr:col>24</xdr:col>
      <xdr:colOff>63500</xdr:colOff>
      <xdr:row>77</xdr:row>
      <xdr:rowOff>157531</xdr:rowOff>
    </xdr:to>
    <xdr:cxnSp macro="">
      <xdr:nvCxnSpPr>
        <xdr:cNvPr id="176" name="直線コネクタ 175"/>
        <xdr:cNvCxnSpPr/>
      </xdr:nvCxnSpPr>
      <xdr:spPr>
        <a:xfrm>
          <a:off x="3797300" y="1335186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150216</xdr:rowOff>
    </xdr:from>
    <xdr:to>
      <xdr:col>19</xdr:col>
      <xdr:colOff>177800</xdr:colOff>
      <xdr:row>78</xdr:row>
      <xdr:rowOff>9444</xdr:rowOff>
    </xdr:to>
    <xdr:cxnSp macro="">
      <xdr:nvCxnSpPr>
        <xdr:cNvPr id="179" name="直線コネクタ 178"/>
        <xdr:cNvCxnSpPr/>
      </xdr:nvCxnSpPr>
      <xdr:spPr>
        <a:xfrm flipV="1">
          <a:off x="2908300" y="13351866"/>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9444</xdr:rowOff>
    </xdr:from>
    <xdr:to>
      <xdr:col>15</xdr:col>
      <xdr:colOff>50800</xdr:colOff>
      <xdr:row>78</xdr:row>
      <xdr:rowOff>17171</xdr:rowOff>
    </xdr:to>
    <xdr:cxnSp macro="">
      <xdr:nvCxnSpPr>
        <xdr:cNvPr id="182" name="直線コネクタ 181"/>
        <xdr:cNvCxnSpPr/>
      </xdr:nvCxnSpPr>
      <xdr:spPr>
        <a:xfrm flipV="1">
          <a:off x="2019300" y="13382544"/>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16165</xdr:rowOff>
    </xdr:from>
    <xdr:to>
      <xdr:col>10</xdr:col>
      <xdr:colOff>114300</xdr:colOff>
      <xdr:row>78</xdr:row>
      <xdr:rowOff>17171</xdr:rowOff>
    </xdr:to>
    <xdr:cxnSp macro="">
      <xdr:nvCxnSpPr>
        <xdr:cNvPr id="185" name="直線コネクタ 184"/>
        <xdr:cNvCxnSpPr/>
      </xdr:nvCxnSpPr>
      <xdr:spPr>
        <a:xfrm>
          <a:off x="1130300" y="1338926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7" name="テキスト ボックス 186"/>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8" name="フローチャート: 判断 187"/>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9" name="テキスト ボックス 188"/>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106731</xdr:rowOff>
    </xdr:from>
    <xdr:to>
      <xdr:col>24</xdr:col>
      <xdr:colOff>114300</xdr:colOff>
      <xdr:row>78</xdr:row>
      <xdr:rowOff>36881</xdr:rowOff>
    </xdr:to>
    <xdr:sp macro="" textlink="">
      <xdr:nvSpPr>
        <xdr:cNvPr id="195" name="楕円 194"/>
        <xdr:cNvSpPr/>
      </xdr:nvSpPr>
      <xdr:spPr>
        <a:xfrm>
          <a:off x="45847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85158</xdr:rowOff>
    </xdr:from>
    <xdr:ext cx="469744" cy="259045"/>
    <xdr:sp macro="" textlink="">
      <xdr:nvSpPr>
        <xdr:cNvPr id="196" name="維持補修費該当値テキスト"/>
        <xdr:cNvSpPr txBox="1"/>
      </xdr:nvSpPr>
      <xdr:spPr>
        <a:xfrm>
          <a:off x="4686300"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99416</xdr:rowOff>
    </xdr:from>
    <xdr:to>
      <xdr:col>20</xdr:col>
      <xdr:colOff>38100</xdr:colOff>
      <xdr:row>78</xdr:row>
      <xdr:rowOff>29566</xdr:rowOff>
    </xdr:to>
    <xdr:sp macro="" textlink="">
      <xdr:nvSpPr>
        <xdr:cNvPr id="197" name="楕円 196"/>
        <xdr:cNvSpPr/>
      </xdr:nvSpPr>
      <xdr:spPr>
        <a:xfrm>
          <a:off x="3746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20693</xdr:rowOff>
    </xdr:from>
    <xdr:ext cx="469744" cy="259045"/>
    <xdr:sp macro="" textlink="">
      <xdr:nvSpPr>
        <xdr:cNvPr id="198" name="テキスト ボックス 197"/>
        <xdr:cNvSpPr txBox="1"/>
      </xdr:nvSpPr>
      <xdr:spPr>
        <a:xfrm>
          <a:off x="3562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130094</xdr:rowOff>
    </xdr:from>
    <xdr:to>
      <xdr:col>15</xdr:col>
      <xdr:colOff>101600</xdr:colOff>
      <xdr:row>78</xdr:row>
      <xdr:rowOff>60244</xdr:rowOff>
    </xdr:to>
    <xdr:sp macro="" textlink="">
      <xdr:nvSpPr>
        <xdr:cNvPr id="199" name="楕円 198"/>
        <xdr:cNvSpPr/>
      </xdr:nvSpPr>
      <xdr:spPr>
        <a:xfrm>
          <a:off x="2857500" y="133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51371</xdr:rowOff>
    </xdr:from>
    <xdr:ext cx="469744" cy="259045"/>
    <xdr:sp macro="" textlink="">
      <xdr:nvSpPr>
        <xdr:cNvPr id="200" name="テキスト ボックス 199"/>
        <xdr:cNvSpPr txBox="1"/>
      </xdr:nvSpPr>
      <xdr:spPr>
        <a:xfrm>
          <a:off x="2673428" y="134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137821</xdr:rowOff>
    </xdr:from>
    <xdr:to>
      <xdr:col>10</xdr:col>
      <xdr:colOff>165100</xdr:colOff>
      <xdr:row>78</xdr:row>
      <xdr:rowOff>67971</xdr:rowOff>
    </xdr:to>
    <xdr:sp macro="" textlink="">
      <xdr:nvSpPr>
        <xdr:cNvPr id="201" name="楕円 200"/>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59098</xdr:rowOff>
    </xdr:from>
    <xdr:ext cx="469744" cy="259045"/>
    <xdr:sp macro="" textlink="">
      <xdr:nvSpPr>
        <xdr:cNvPr id="202" name="テキスト ボックス 201"/>
        <xdr:cNvSpPr txBox="1"/>
      </xdr:nvSpPr>
      <xdr:spPr>
        <a:xfrm>
          <a:off x="178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136815</xdr:rowOff>
    </xdr:from>
    <xdr:to>
      <xdr:col>6</xdr:col>
      <xdr:colOff>38100</xdr:colOff>
      <xdr:row>78</xdr:row>
      <xdr:rowOff>66965</xdr:rowOff>
    </xdr:to>
    <xdr:sp macro="" textlink="">
      <xdr:nvSpPr>
        <xdr:cNvPr id="203" name="楕円 202"/>
        <xdr:cNvSpPr/>
      </xdr:nvSpPr>
      <xdr:spPr>
        <a:xfrm>
          <a:off x="1079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58092</xdr:rowOff>
    </xdr:from>
    <xdr:ext cx="469744" cy="259045"/>
    <xdr:sp macro="" textlink="">
      <xdr:nvSpPr>
        <xdr:cNvPr id="204" name="テキスト ボックス 203"/>
        <xdr:cNvSpPr txBox="1"/>
      </xdr:nvSpPr>
      <xdr:spPr>
        <a:xfrm>
          <a:off x="895428" y="1343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43853</xdr:rowOff>
    </xdr:from>
    <xdr:to>
      <xdr:col>24</xdr:col>
      <xdr:colOff>63500</xdr:colOff>
      <xdr:row>97</xdr:row>
      <xdr:rowOff>50509</xdr:rowOff>
    </xdr:to>
    <xdr:cxnSp macro="">
      <xdr:nvCxnSpPr>
        <xdr:cNvPr id="234" name="直線コネクタ 233"/>
        <xdr:cNvCxnSpPr/>
      </xdr:nvCxnSpPr>
      <xdr:spPr>
        <a:xfrm flipV="1">
          <a:off x="3797300" y="16331603"/>
          <a:ext cx="838200" cy="3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50509</xdr:rowOff>
    </xdr:from>
    <xdr:to>
      <xdr:col>19</xdr:col>
      <xdr:colOff>177800</xdr:colOff>
      <xdr:row>97</xdr:row>
      <xdr:rowOff>101651</xdr:rowOff>
    </xdr:to>
    <xdr:cxnSp macro="">
      <xdr:nvCxnSpPr>
        <xdr:cNvPr id="237" name="直線コネクタ 236"/>
        <xdr:cNvCxnSpPr/>
      </xdr:nvCxnSpPr>
      <xdr:spPr>
        <a:xfrm flipV="1">
          <a:off x="2908300" y="16681159"/>
          <a:ext cx="8890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9" name="テキスト ボックス 238"/>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101651</xdr:rowOff>
    </xdr:from>
    <xdr:to>
      <xdr:col>15</xdr:col>
      <xdr:colOff>50800</xdr:colOff>
      <xdr:row>97</xdr:row>
      <xdr:rowOff>164236</xdr:rowOff>
    </xdr:to>
    <xdr:cxnSp macro="">
      <xdr:nvCxnSpPr>
        <xdr:cNvPr id="240" name="直線コネクタ 239"/>
        <xdr:cNvCxnSpPr/>
      </xdr:nvCxnSpPr>
      <xdr:spPr>
        <a:xfrm flipV="1">
          <a:off x="2019300" y="16732301"/>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2" name="テキスト ボックス 241"/>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153708</xdr:rowOff>
    </xdr:from>
    <xdr:to>
      <xdr:col>10</xdr:col>
      <xdr:colOff>114300</xdr:colOff>
      <xdr:row>97</xdr:row>
      <xdr:rowOff>164236</xdr:rowOff>
    </xdr:to>
    <xdr:cxnSp macro="">
      <xdr:nvCxnSpPr>
        <xdr:cNvPr id="243" name="直線コネクタ 242"/>
        <xdr:cNvCxnSpPr/>
      </xdr:nvCxnSpPr>
      <xdr:spPr>
        <a:xfrm>
          <a:off x="1130300" y="16784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4" name="フローチャート: 判断 243"/>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5" name="テキスト ボックス 244"/>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6" name="フローチャート: 判断 245"/>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7" name="テキスト ボックス 246"/>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164503</xdr:rowOff>
    </xdr:from>
    <xdr:to>
      <xdr:col>24</xdr:col>
      <xdr:colOff>114300</xdr:colOff>
      <xdr:row>95</xdr:row>
      <xdr:rowOff>94653</xdr:rowOff>
    </xdr:to>
    <xdr:sp macro="" textlink="">
      <xdr:nvSpPr>
        <xdr:cNvPr id="253" name="楕円 252"/>
        <xdr:cNvSpPr/>
      </xdr:nvSpPr>
      <xdr:spPr>
        <a:xfrm>
          <a:off x="4584700" y="162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15930</xdr:rowOff>
    </xdr:from>
    <xdr:ext cx="599010" cy="259045"/>
    <xdr:sp macro="" textlink="">
      <xdr:nvSpPr>
        <xdr:cNvPr id="254" name="扶助費該当値テキスト"/>
        <xdr:cNvSpPr txBox="1"/>
      </xdr:nvSpPr>
      <xdr:spPr>
        <a:xfrm>
          <a:off x="4686300" y="1613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171159</xdr:rowOff>
    </xdr:from>
    <xdr:to>
      <xdr:col>20</xdr:col>
      <xdr:colOff>38100</xdr:colOff>
      <xdr:row>97</xdr:row>
      <xdr:rowOff>101309</xdr:rowOff>
    </xdr:to>
    <xdr:sp macro="" textlink="">
      <xdr:nvSpPr>
        <xdr:cNvPr id="255" name="楕円 254"/>
        <xdr:cNvSpPr/>
      </xdr:nvSpPr>
      <xdr:spPr>
        <a:xfrm>
          <a:off x="3746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92436</xdr:rowOff>
    </xdr:from>
    <xdr:ext cx="599010" cy="259045"/>
    <xdr:sp macro="" textlink="">
      <xdr:nvSpPr>
        <xdr:cNvPr id="256" name="テキスト ボックス 255"/>
        <xdr:cNvSpPr txBox="1"/>
      </xdr:nvSpPr>
      <xdr:spPr>
        <a:xfrm>
          <a:off x="3497795" y="167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50851</xdr:rowOff>
    </xdr:from>
    <xdr:to>
      <xdr:col>15</xdr:col>
      <xdr:colOff>101600</xdr:colOff>
      <xdr:row>97</xdr:row>
      <xdr:rowOff>152451</xdr:rowOff>
    </xdr:to>
    <xdr:sp macro="" textlink="">
      <xdr:nvSpPr>
        <xdr:cNvPr id="257" name="楕円 256"/>
        <xdr:cNvSpPr/>
      </xdr:nvSpPr>
      <xdr:spPr>
        <a:xfrm>
          <a:off x="2857500" y="16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143578</xdr:rowOff>
    </xdr:from>
    <xdr:ext cx="599010" cy="259045"/>
    <xdr:sp macro="" textlink="">
      <xdr:nvSpPr>
        <xdr:cNvPr id="258" name="テキスト ボックス 257"/>
        <xdr:cNvSpPr txBox="1"/>
      </xdr:nvSpPr>
      <xdr:spPr>
        <a:xfrm>
          <a:off x="2608795" y="167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113436</xdr:rowOff>
    </xdr:from>
    <xdr:to>
      <xdr:col>10</xdr:col>
      <xdr:colOff>165100</xdr:colOff>
      <xdr:row>98</xdr:row>
      <xdr:rowOff>43586</xdr:rowOff>
    </xdr:to>
    <xdr:sp macro="" textlink="">
      <xdr:nvSpPr>
        <xdr:cNvPr id="259" name="楕円 258"/>
        <xdr:cNvSpPr/>
      </xdr:nvSpPr>
      <xdr:spPr>
        <a:xfrm>
          <a:off x="1968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34713</xdr:rowOff>
    </xdr:from>
    <xdr:ext cx="599010" cy="259045"/>
    <xdr:sp macro="" textlink="">
      <xdr:nvSpPr>
        <xdr:cNvPr id="260" name="テキスト ボックス 259"/>
        <xdr:cNvSpPr txBox="1"/>
      </xdr:nvSpPr>
      <xdr:spPr>
        <a:xfrm>
          <a:off x="1719795" y="168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102908</xdr:rowOff>
    </xdr:from>
    <xdr:to>
      <xdr:col>6</xdr:col>
      <xdr:colOff>38100</xdr:colOff>
      <xdr:row>98</xdr:row>
      <xdr:rowOff>33058</xdr:rowOff>
    </xdr:to>
    <xdr:sp macro="" textlink="">
      <xdr:nvSpPr>
        <xdr:cNvPr id="261" name="楕円 260"/>
        <xdr:cNvSpPr/>
      </xdr:nvSpPr>
      <xdr:spPr>
        <a:xfrm>
          <a:off x="1079500" y="167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24185</xdr:rowOff>
    </xdr:from>
    <xdr:ext cx="599010" cy="259045"/>
    <xdr:sp macro="" textlink="">
      <xdr:nvSpPr>
        <xdr:cNvPr id="262" name="テキスト ボックス 261"/>
        <xdr:cNvSpPr txBox="1"/>
      </xdr:nvSpPr>
      <xdr:spPr>
        <a:xfrm>
          <a:off x="830795" y="1682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92924</xdr:rowOff>
    </xdr:from>
    <xdr:to>
      <xdr:col>55</xdr:col>
      <xdr:colOff>0</xdr:colOff>
      <xdr:row>37</xdr:row>
      <xdr:rowOff>7482</xdr:rowOff>
    </xdr:to>
    <xdr:cxnSp macro="">
      <xdr:nvCxnSpPr>
        <xdr:cNvPr id="293" name="直線コネクタ 292"/>
        <xdr:cNvCxnSpPr/>
      </xdr:nvCxnSpPr>
      <xdr:spPr>
        <a:xfrm>
          <a:off x="9639300" y="5236424"/>
          <a:ext cx="838200" cy="1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92924</xdr:rowOff>
    </xdr:from>
    <xdr:to>
      <xdr:col>50</xdr:col>
      <xdr:colOff>114300</xdr:colOff>
      <xdr:row>37</xdr:row>
      <xdr:rowOff>33902</xdr:rowOff>
    </xdr:to>
    <xdr:cxnSp macro="">
      <xdr:nvCxnSpPr>
        <xdr:cNvPr id="296" name="直線コネクタ 295"/>
        <xdr:cNvCxnSpPr/>
      </xdr:nvCxnSpPr>
      <xdr:spPr>
        <a:xfrm flipV="1">
          <a:off x="8750300" y="5236424"/>
          <a:ext cx="889000" cy="1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298" name="テキスト ボックス 297"/>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20839</xdr:rowOff>
    </xdr:from>
    <xdr:to>
      <xdr:col>45</xdr:col>
      <xdr:colOff>177800</xdr:colOff>
      <xdr:row>37</xdr:row>
      <xdr:rowOff>33902</xdr:rowOff>
    </xdr:to>
    <xdr:cxnSp macro="">
      <xdr:nvCxnSpPr>
        <xdr:cNvPr id="299" name="直線コネクタ 298"/>
        <xdr:cNvCxnSpPr/>
      </xdr:nvCxnSpPr>
      <xdr:spPr>
        <a:xfrm>
          <a:off x="7861300" y="63644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20839</xdr:rowOff>
    </xdr:from>
    <xdr:to>
      <xdr:col>41</xdr:col>
      <xdr:colOff>50800</xdr:colOff>
      <xdr:row>37</xdr:row>
      <xdr:rowOff>23038</xdr:rowOff>
    </xdr:to>
    <xdr:cxnSp macro="">
      <xdr:nvCxnSpPr>
        <xdr:cNvPr id="302" name="直線コネクタ 301"/>
        <xdr:cNvCxnSpPr/>
      </xdr:nvCxnSpPr>
      <xdr:spPr>
        <a:xfrm flipV="1">
          <a:off x="6972300" y="6364489"/>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3" name="フローチャート: 判断 302"/>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4" name="テキスト ボックス 303"/>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5" name="フローチャート: 判断 304"/>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6" name="テキスト ボックス 305"/>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128132</xdr:rowOff>
    </xdr:from>
    <xdr:to>
      <xdr:col>55</xdr:col>
      <xdr:colOff>50800</xdr:colOff>
      <xdr:row>37</xdr:row>
      <xdr:rowOff>58282</xdr:rowOff>
    </xdr:to>
    <xdr:sp macro="" textlink="">
      <xdr:nvSpPr>
        <xdr:cNvPr id="312" name="楕円 311"/>
        <xdr:cNvSpPr/>
      </xdr:nvSpPr>
      <xdr:spPr>
        <a:xfrm>
          <a:off x="104267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151009</xdr:rowOff>
    </xdr:from>
    <xdr:ext cx="534377" cy="259045"/>
    <xdr:sp macro="" textlink="">
      <xdr:nvSpPr>
        <xdr:cNvPr id="313" name="補助費等該当値テキスト"/>
        <xdr:cNvSpPr txBox="1"/>
      </xdr:nvSpPr>
      <xdr:spPr>
        <a:xfrm>
          <a:off x="10528300" y="61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42124</xdr:rowOff>
    </xdr:from>
    <xdr:to>
      <xdr:col>50</xdr:col>
      <xdr:colOff>165100</xdr:colOff>
      <xdr:row>30</xdr:row>
      <xdr:rowOff>143724</xdr:rowOff>
    </xdr:to>
    <xdr:sp macro="" textlink="">
      <xdr:nvSpPr>
        <xdr:cNvPr id="314" name="楕円 313"/>
        <xdr:cNvSpPr/>
      </xdr:nvSpPr>
      <xdr:spPr>
        <a:xfrm>
          <a:off x="9588500" y="5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160251</xdr:rowOff>
    </xdr:from>
    <xdr:ext cx="599010" cy="259045"/>
    <xdr:sp macro="" textlink="">
      <xdr:nvSpPr>
        <xdr:cNvPr id="315" name="テキスト ボックス 314"/>
        <xdr:cNvSpPr txBox="1"/>
      </xdr:nvSpPr>
      <xdr:spPr>
        <a:xfrm>
          <a:off x="9339795" y="4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154552</xdr:rowOff>
    </xdr:from>
    <xdr:to>
      <xdr:col>46</xdr:col>
      <xdr:colOff>38100</xdr:colOff>
      <xdr:row>37</xdr:row>
      <xdr:rowOff>84702</xdr:rowOff>
    </xdr:to>
    <xdr:sp macro="" textlink="">
      <xdr:nvSpPr>
        <xdr:cNvPr id="316" name="楕円 315"/>
        <xdr:cNvSpPr/>
      </xdr:nvSpPr>
      <xdr:spPr>
        <a:xfrm>
          <a:off x="8699500" y="63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101229</xdr:rowOff>
    </xdr:from>
    <xdr:ext cx="534377" cy="259045"/>
    <xdr:sp macro="" textlink="">
      <xdr:nvSpPr>
        <xdr:cNvPr id="317" name="テキスト ボックス 316"/>
        <xdr:cNvSpPr txBox="1"/>
      </xdr:nvSpPr>
      <xdr:spPr>
        <a:xfrm>
          <a:off x="8483111" y="61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141489</xdr:rowOff>
    </xdr:from>
    <xdr:to>
      <xdr:col>41</xdr:col>
      <xdr:colOff>101600</xdr:colOff>
      <xdr:row>37</xdr:row>
      <xdr:rowOff>71639</xdr:rowOff>
    </xdr:to>
    <xdr:sp macro="" textlink="">
      <xdr:nvSpPr>
        <xdr:cNvPr id="318" name="楕円 317"/>
        <xdr:cNvSpPr/>
      </xdr:nvSpPr>
      <xdr:spPr>
        <a:xfrm>
          <a:off x="7810500" y="63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88166</xdr:rowOff>
    </xdr:from>
    <xdr:ext cx="534377" cy="259045"/>
    <xdr:sp macro="" textlink="">
      <xdr:nvSpPr>
        <xdr:cNvPr id="319" name="テキスト ボックス 318"/>
        <xdr:cNvSpPr txBox="1"/>
      </xdr:nvSpPr>
      <xdr:spPr>
        <a:xfrm>
          <a:off x="7594111" y="60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143688</xdr:rowOff>
    </xdr:from>
    <xdr:to>
      <xdr:col>36</xdr:col>
      <xdr:colOff>165100</xdr:colOff>
      <xdr:row>37</xdr:row>
      <xdr:rowOff>73838</xdr:rowOff>
    </xdr:to>
    <xdr:sp macro="" textlink="">
      <xdr:nvSpPr>
        <xdr:cNvPr id="320" name="楕円 319"/>
        <xdr:cNvSpPr/>
      </xdr:nvSpPr>
      <xdr:spPr>
        <a:xfrm>
          <a:off x="6921500" y="63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90365</xdr:rowOff>
    </xdr:from>
    <xdr:ext cx="534377" cy="259045"/>
    <xdr:sp macro="" textlink="">
      <xdr:nvSpPr>
        <xdr:cNvPr id="321" name="テキスト ボックス 320"/>
        <xdr:cNvSpPr txBox="1"/>
      </xdr:nvSpPr>
      <xdr:spPr>
        <a:xfrm>
          <a:off x="6705111" y="60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30677</xdr:rowOff>
    </xdr:from>
    <xdr:to>
      <xdr:col>55</xdr:col>
      <xdr:colOff>0</xdr:colOff>
      <xdr:row>56</xdr:row>
      <xdr:rowOff>168999</xdr:rowOff>
    </xdr:to>
    <xdr:cxnSp macro="">
      <xdr:nvCxnSpPr>
        <xdr:cNvPr id="351" name="直線コネクタ 350"/>
        <xdr:cNvCxnSpPr/>
      </xdr:nvCxnSpPr>
      <xdr:spPr>
        <a:xfrm>
          <a:off x="9639300" y="9631877"/>
          <a:ext cx="8382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30677</xdr:rowOff>
    </xdr:from>
    <xdr:to>
      <xdr:col>50</xdr:col>
      <xdr:colOff>114300</xdr:colOff>
      <xdr:row>58</xdr:row>
      <xdr:rowOff>17932</xdr:rowOff>
    </xdr:to>
    <xdr:cxnSp macro="">
      <xdr:nvCxnSpPr>
        <xdr:cNvPr id="354" name="直線コネクタ 353"/>
        <xdr:cNvCxnSpPr/>
      </xdr:nvCxnSpPr>
      <xdr:spPr>
        <a:xfrm flipV="1">
          <a:off x="8750300" y="9631877"/>
          <a:ext cx="889000" cy="3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17932</xdr:rowOff>
    </xdr:from>
    <xdr:to>
      <xdr:col>45</xdr:col>
      <xdr:colOff>177800</xdr:colOff>
      <xdr:row>58</xdr:row>
      <xdr:rowOff>59633</xdr:rowOff>
    </xdr:to>
    <xdr:cxnSp macro="">
      <xdr:nvCxnSpPr>
        <xdr:cNvPr id="357" name="直線コネクタ 356"/>
        <xdr:cNvCxnSpPr/>
      </xdr:nvCxnSpPr>
      <xdr:spPr>
        <a:xfrm flipV="1">
          <a:off x="7861300" y="9962032"/>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59633</xdr:rowOff>
    </xdr:from>
    <xdr:to>
      <xdr:col>41</xdr:col>
      <xdr:colOff>50800</xdr:colOff>
      <xdr:row>58</xdr:row>
      <xdr:rowOff>78112</xdr:rowOff>
    </xdr:to>
    <xdr:cxnSp macro="">
      <xdr:nvCxnSpPr>
        <xdr:cNvPr id="360" name="直線コネクタ 359"/>
        <xdr:cNvCxnSpPr/>
      </xdr:nvCxnSpPr>
      <xdr:spPr>
        <a:xfrm flipV="1">
          <a:off x="6972300" y="1000373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2" name="テキスト ボックス 361"/>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3" name="フローチャート: 判断 362"/>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4" name="テキスト ボックス 363"/>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118199</xdr:rowOff>
    </xdr:from>
    <xdr:to>
      <xdr:col>55</xdr:col>
      <xdr:colOff>50800</xdr:colOff>
      <xdr:row>57</xdr:row>
      <xdr:rowOff>48349</xdr:rowOff>
    </xdr:to>
    <xdr:sp macro="" textlink="">
      <xdr:nvSpPr>
        <xdr:cNvPr id="370" name="楕円 369"/>
        <xdr:cNvSpPr/>
      </xdr:nvSpPr>
      <xdr:spPr>
        <a:xfrm>
          <a:off x="10426700" y="97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96626</xdr:rowOff>
    </xdr:from>
    <xdr:ext cx="534377" cy="259045"/>
    <xdr:sp macro="" textlink="">
      <xdr:nvSpPr>
        <xdr:cNvPr id="371" name="普通建設事業費該当値テキスト"/>
        <xdr:cNvSpPr txBox="1"/>
      </xdr:nvSpPr>
      <xdr:spPr>
        <a:xfrm>
          <a:off x="10528300" y="96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151327</xdr:rowOff>
    </xdr:from>
    <xdr:to>
      <xdr:col>50</xdr:col>
      <xdr:colOff>165100</xdr:colOff>
      <xdr:row>56</xdr:row>
      <xdr:rowOff>81477</xdr:rowOff>
    </xdr:to>
    <xdr:sp macro="" textlink="">
      <xdr:nvSpPr>
        <xdr:cNvPr id="372" name="楕円 371"/>
        <xdr:cNvSpPr/>
      </xdr:nvSpPr>
      <xdr:spPr>
        <a:xfrm>
          <a:off x="9588500" y="95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72604</xdr:rowOff>
    </xdr:from>
    <xdr:ext cx="534377" cy="259045"/>
    <xdr:sp macro="" textlink="">
      <xdr:nvSpPr>
        <xdr:cNvPr id="373" name="テキスト ボックス 372"/>
        <xdr:cNvSpPr txBox="1"/>
      </xdr:nvSpPr>
      <xdr:spPr>
        <a:xfrm>
          <a:off x="9372111" y="96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138582</xdr:rowOff>
    </xdr:from>
    <xdr:to>
      <xdr:col>46</xdr:col>
      <xdr:colOff>38100</xdr:colOff>
      <xdr:row>58</xdr:row>
      <xdr:rowOff>68732</xdr:rowOff>
    </xdr:to>
    <xdr:sp macro="" textlink="">
      <xdr:nvSpPr>
        <xdr:cNvPr id="374" name="楕円 373"/>
        <xdr:cNvSpPr/>
      </xdr:nvSpPr>
      <xdr:spPr>
        <a:xfrm>
          <a:off x="8699500" y="9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59859</xdr:rowOff>
    </xdr:from>
    <xdr:ext cx="534377" cy="259045"/>
    <xdr:sp macro="" textlink="">
      <xdr:nvSpPr>
        <xdr:cNvPr id="375" name="テキスト ボックス 374"/>
        <xdr:cNvSpPr txBox="1"/>
      </xdr:nvSpPr>
      <xdr:spPr>
        <a:xfrm>
          <a:off x="8483111"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8833</xdr:rowOff>
    </xdr:from>
    <xdr:to>
      <xdr:col>41</xdr:col>
      <xdr:colOff>101600</xdr:colOff>
      <xdr:row>58</xdr:row>
      <xdr:rowOff>110433</xdr:rowOff>
    </xdr:to>
    <xdr:sp macro="" textlink="">
      <xdr:nvSpPr>
        <xdr:cNvPr id="376" name="楕円 375"/>
        <xdr:cNvSpPr/>
      </xdr:nvSpPr>
      <xdr:spPr>
        <a:xfrm>
          <a:off x="7810500" y="99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101560</xdr:rowOff>
    </xdr:from>
    <xdr:ext cx="534377" cy="259045"/>
    <xdr:sp macro="" textlink="">
      <xdr:nvSpPr>
        <xdr:cNvPr id="377" name="テキスト ボックス 376"/>
        <xdr:cNvSpPr txBox="1"/>
      </xdr:nvSpPr>
      <xdr:spPr>
        <a:xfrm>
          <a:off x="7594111" y="100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27312</xdr:rowOff>
    </xdr:from>
    <xdr:to>
      <xdr:col>36</xdr:col>
      <xdr:colOff>165100</xdr:colOff>
      <xdr:row>58</xdr:row>
      <xdr:rowOff>128912</xdr:rowOff>
    </xdr:to>
    <xdr:sp macro="" textlink="">
      <xdr:nvSpPr>
        <xdr:cNvPr id="378" name="楕円 377"/>
        <xdr:cNvSpPr/>
      </xdr:nvSpPr>
      <xdr:spPr>
        <a:xfrm>
          <a:off x="6921500" y="99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120039</xdr:rowOff>
    </xdr:from>
    <xdr:ext cx="534377" cy="259045"/>
    <xdr:sp macro="" textlink="">
      <xdr:nvSpPr>
        <xdr:cNvPr id="379" name="テキスト ボックス 378"/>
        <xdr:cNvSpPr txBox="1"/>
      </xdr:nvSpPr>
      <xdr:spPr>
        <a:xfrm>
          <a:off x="6705111" y="100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50971</xdr:rowOff>
    </xdr:from>
    <xdr:to>
      <xdr:col>55</xdr:col>
      <xdr:colOff>0</xdr:colOff>
      <xdr:row>76</xdr:row>
      <xdr:rowOff>129707</xdr:rowOff>
    </xdr:to>
    <xdr:cxnSp macro="">
      <xdr:nvCxnSpPr>
        <xdr:cNvPr id="410" name="直線コネクタ 409"/>
        <xdr:cNvCxnSpPr/>
      </xdr:nvCxnSpPr>
      <xdr:spPr>
        <a:xfrm>
          <a:off x="9639300" y="12909721"/>
          <a:ext cx="838200" cy="25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1"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50971</xdr:rowOff>
    </xdr:from>
    <xdr:to>
      <xdr:col>50</xdr:col>
      <xdr:colOff>114300</xdr:colOff>
      <xdr:row>77</xdr:row>
      <xdr:rowOff>76279</xdr:rowOff>
    </xdr:to>
    <xdr:cxnSp macro="">
      <xdr:nvCxnSpPr>
        <xdr:cNvPr id="413" name="直線コネクタ 412"/>
        <xdr:cNvCxnSpPr/>
      </xdr:nvCxnSpPr>
      <xdr:spPr>
        <a:xfrm flipV="1">
          <a:off x="8750300" y="12909721"/>
          <a:ext cx="889000" cy="36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5" name="テキスト ボックス 414"/>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71055</xdr:rowOff>
    </xdr:from>
    <xdr:to>
      <xdr:col>45</xdr:col>
      <xdr:colOff>177800</xdr:colOff>
      <xdr:row>77</xdr:row>
      <xdr:rowOff>76279</xdr:rowOff>
    </xdr:to>
    <xdr:cxnSp macro="">
      <xdr:nvCxnSpPr>
        <xdr:cNvPr id="416" name="直線コネクタ 415"/>
        <xdr:cNvCxnSpPr/>
      </xdr:nvCxnSpPr>
      <xdr:spPr>
        <a:xfrm>
          <a:off x="7861300" y="13272705"/>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8" name="テキスト ボックス 417"/>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71055</xdr:rowOff>
    </xdr:from>
    <xdr:to>
      <xdr:col>41</xdr:col>
      <xdr:colOff>50800</xdr:colOff>
      <xdr:row>78</xdr:row>
      <xdr:rowOff>89081</xdr:rowOff>
    </xdr:to>
    <xdr:cxnSp macro="">
      <xdr:nvCxnSpPr>
        <xdr:cNvPr id="419" name="直線コネクタ 418"/>
        <xdr:cNvCxnSpPr/>
      </xdr:nvCxnSpPr>
      <xdr:spPr>
        <a:xfrm flipV="1">
          <a:off x="6972300" y="13272705"/>
          <a:ext cx="889000" cy="1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1" name="テキスト ボックス 420"/>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2" name="フローチャート: 判断 421"/>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3" name="テキスト ボックス 422"/>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78907</xdr:rowOff>
    </xdr:from>
    <xdr:to>
      <xdr:col>55</xdr:col>
      <xdr:colOff>50800</xdr:colOff>
      <xdr:row>77</xdr:row>
      <xdr:rowOff>9057</xdr:rowOff>
    </xdr:to>
    <xdr:sp macro="" textlink="">
      <xdr:nvSpPr>
        <xdr:cNvPr id="429" name="楕円 428"/>
        <xdr:cNvSpPr/>
      </xdr:nvSpPr>
      <xdr:spPr>
        <a:xfrm>
          <a:off x="10426700" y="131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101784</xdr:rowOff>
    </xdr:from>
    <xdr:ext cx="534377" cy="259045"/>
    <xdr:sp macro="" textlink="">
      <xdr:nvSpPr>
        <xdr:cNvPr id="430" name="普通建設事業費 （ うち新規整備　）該当値テキスト"/>
        <xdr:cNvSpPr txBox="1"/>
      </xdr:nvSpPr>
      <xdr:spPr>
        <a:xfrm>
          <a:off x="10528300" y="129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xdr:rowOff>
    </xdr:from>
    <xdr:to>
      <xdr:col>50</xdr:col>
      <xdr:colOff>165100</xdr:colOff>
      <xdr:row>75</xdr:row>
      <xdr:rowOff>101771</xdr:rowOff>
    </xdr:to>
    <xdr:sp macro="" textlink="">
      <xdr:nvSpPr>
        <xdr:cNvPr id="431" name="楕円 430"/>
        <xdr:cNvSpPr/>
      </xdr:nvSpPr>
      <xdr:spPr>
        <a:xfrm>
          <a:off x="9588500" y="128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118298</xdr:rowOff>
    </xdr:from>
    <xdr:ext cx="534377" cy="259045"/>
    <xdr:sp macro="" textlink="">
      <xdr:nvSpPr>
        <xdr:cNvPr id="432" name="テキスト ボックス 431"/>
        <xdr:cNvSpPr txBox="1"/>
      </xdr:nvSpPr>
      <xdr:spPr>
        <a:xfrm>
          <a:off x="9372111" y="12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25479</xdr:rowOff>
    </xdr:from>
    <xdr:to>
      <xdr:col>46</xdr:col>
      <xdr:colOff>38100</xdr:colOff>
      <xdr:row>77</xdr:row>
      <xdr:rowOff>127079</xdr:rowOff>
    </xdr:to>
    <xdr:sp macro="" textlink="">
      <xdr:nvSpPr>
        <xdr:cNvPr id="433" name="楕円 432"/>
        <xdr:cNvSpPr/>
      </xdr:nvSpPr>
      <xdr:spPr>
        <a:xfrm>
          <a:off x="8699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118206</xdr:rowOff>
    </xdr:from>
    <xdr:ext cx="534377" cy="259045"/>
    <xdr:sp macro="" textlink="">
      <xdr:nvSpPr>
        <xdr:cNvPr id="434" name="テキスト ボックス 433"/>
        <xdr:cNvSpPr txBox="1"/>
      </xdr:nvSpPr>
      <xdr:spPr>
        <a:xfrm>
          <a:off x="8483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20255</xdr:rowOff>
    </xdr:from>
    <xdr:to>
      <xdr:col>41</xdr:col>
      <xdr:colOff>101600</xdr:colOff>
      <xdr:row>77</xdr:row>
      <xdr:rowOff>121855</xdr:rowOff>
    </xdr:to>
    <xdr:sp macro="" textlink="">
      <xdr:nvSpPr>
        <xdr:cNvPr id="435" name="楕円 434"/>
        <xdr:cNvSpPr/>
      </xdr:nvSpPr>
      <xdr:spPr>
        <a:xfrm>
          <a:off x="7810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138382</xdr:rowOff>
    </xdr:from>
    <xdr:ext cx="534377" cy="259045"/>
    <xdr:sp macro="" textlink="">
      <xdr:nvSpPr>
        <xdr:cNvPr id="436" name="テキスト ボックス 435"/>
        <xdr:cNvSpPr txBox="1"/>
      </xdr:nvSpPr>
      <xdr:spPr>
        <a:xfrm>
          <a:off x="7594111" y="12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38281</xdr:rowOff>
    </xdr:from>
    <xdr:to>
      <xdr:col>36</xdr:col>
      <xdr:colOff>165100</xdr:colOff>
      <xdr:row>78</xdr:row>
      <xdr:rowOff>139881</xdr:rowOff>
    </xdr:to>
    <xdr:sp macro="" textlink="">
      <xdr:nvSpPr>
        <xdr:cNvPr id="437" name="楕円 436"/>
        <xdr:cNvSpPr/>
      </xdr:nvSpPr>
      <xdr:spPr>
        <a:xfrm>
          <a:off x="6921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131008</xdr:rowOff>
    </xdr:from>
    <xdr:ext cx="469744" cy="259045"/>
    <xdr:sp macro="" textlink="">
      <xdr:nvSpPr>
        <xdr:cNvPr id="438" name="テキスト ボックス 437"/>
        <xdr:cNvSpPr txBox="1"/>
      </xdr:nvSpPr>
      <xdr:spPr>
        <a:xfrm>
          <a:off x="6737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29248</xdr:rowOff>
    </xdr:from>
    <xdr:to>
      <xdr:col>55</xdr:col>
      <xdr:colOff>0</xdr:colOff>
      <xdr:row>98</xdr:row>
      <xdr:rowOff>64472</xdr:rowOff>
    </xdr:to>
    <xdr:cxnSp macro="">
      <xdr:nvCxnSpPr>
        <xdr:cNvPr id="467" name="直線コネクタ 466"/>
        <xdr:cNvCxnSpPr/>
      </xdr:nvCxnSpPr>
      <xdr:spPr>
        <a:xfrm flipV="1">
          <a:off x="9639300" y="16831348"/>
          <a:ext cx="8382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64472</xdr:rowOff>
    </xdr:from>
    <xdr:to>
      <xdr:col>50</xdr:col>
      <xdr:colOff>114300</xdr:colOff>
      <xdr:row>98</xdr:row>
      <xdr:rowOff>77426</xdr:rowOff>
    </xdr:to>
    <xdr:cxnSp macro="">
      <xdr:nvCxnSpPr>
        <xdr:cNvPr id="470" name="直線コネクタ 469"/>
        <xdr:cNvCxnSpPr/>
      </xdr:nvCxnSpPr>
      <xdr:spPr>
        <a:xfrm flipV="1">
          <a:off x="8750300" y="168665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75616</xdr:rowOff>
    </xdr:from>
    <xdr:to>
      <xdr:col>45</xdr:col>
      <xdr:colOff>177800</xdr:colOff>
      <xdr:row>98</xdr:row>
      <xdr:rowOff>77426</xdr:rowOff>
    </xdr:to>
    <xdr:cxnSp macro="">
      <xdr:nvCxnSpPr>
        <xdr:cNvPr id="473" name="直線コネクタ 472"/>
        <xdr:cNvCxnSpPr/>
      </xdr:nvCxnSpPr>
      <xdr:spPr>
        <a:xfrm>
          <a:off x="7861300" y="1687771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5" name="テキスト ボックス 474"/>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31859</xdr:rowOff>
    </xdr:from>
    <xdr:to>
      <xdr:col>41</xdr:col>
      <xdr:colOff>50800</xdr:colOff>
      <xdr:row>98</xdr:row>
      <xdr:rowOff>75616</xdr:rowOff>
    </xdr:to>
    <xdr:cxnSp macro="">
      <xdr:nvCxnSpPr>
        <xdr:cNvPr id="476" name="直線コネクタ 475"/>
        <xdr:cNvCxnSpPr/>
      </xdr:nvCxnSpPr>
      <xdr:spPr>
        <a:xfrm>
          <a:off x="6972300" y="16833959"/>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8" name="テキスト ボックス 477"/>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9" name="フローチャート: 判断 478"/>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0" name="テキスト ボックス 479"/>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149898</xdr:rowOff>
    </xdr:from>
    <xdr:to>
      <xdr:col>55</xdr:col>
      <xdr:colOff>50800</xdr:colOff>
      <xdr:row>98</xdr:row>
      <xdr:rowOff>80048</xdr:rowOff>
    </xdr:to>
    <xdr:sp macro="" textlink="">
      <xdr:nvSpPr>
        <xdr:cNvPr id="486" name="楕円 485"/>
        <xdr:cNvSpPr/>
      </xdr:nvSpPr>
      <xdr:spPr>
        <a:xfrm>
          <a:off x="104267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64825</xdr:rowOff>
    </xdr:from>
    <xdr:ext cx="469744" cy="259045"/>
    <xdr:sp macro="" textlink="">
      <xdr:nvSpPr>
        <xdr:cNvPr id="487" name="普通建設事業費 （ うち更新整備　）該当値テキスト"/>
        <xdr:cNvSpPr txBox="1"/>
      </xdr:nvSpPr>
      <xdr:spPr>
        <a:xfrm>
          <a:off x="10528300" y="166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13672</xdr:rowOff>
    </xdr:from>
    <xdr:to>
      <xdr:col>50</xdr:col>
      <xdr:colOff>165100</xdr:colOff>
      <xdr:row>98</xdr:row>
      <xdr:rowOff>115272</xdr:rowOff>
    </xdr:to>
    <xdr:sp macro="" textlink="">
      <xdr:nvSpPr>
        <xdr:cNvPr id="488" name="楕円 487"/>
        <xdr:cNvSpPr/>
      </xdr:nvSpPr>
      <xdr:spPr>
        <a:xfrm>
          <a:off x="9588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106399</xdr:rowOff>
    </xdr:from>
    <xdr:ext cx="469744" cy="259045"/>
    <xdr:sp macro="" textlink="">
      <xdr:nvSpPr>
        <xdr:cNvPr id="489" name="テキスト ボックス 488"/>
        <xdr:cNvSpPr txBox="1"/>
      </xdr:nvSpPr>
      <xdr:spPr>
        <a:xfrm>
          <a:off x="9404428"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26626</xdr:rowOff>
    </xdr:from>
    <xdr:to>
      <xdr:col>46</xdr:col>
      <xdr:colOff>38100</xdr:colOff>
      <xdr:row>98</xdr:row>
      <xdr:rowOff>128226</xdr:rowOff>
    </xdr:to>
    <xdr:sp macro="" textlink="">
      <xdr:nvSpPr>
        <xdr:cNvPr id="490" name="楕円 489"/>
        <xdr:cNvSpPr/>
      </xdr:nvSpPr>
      <xdr:spPr>
        <a:xfrm>
          <a:off x="86995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119353</xdr:rowOff>
    </xdr:from>
    <xdr:ext cx="469744" cy="259045"/>
    <xdr:sp macro="" textlink="">
      <xdr:nvSpPr>
        <xdr:cNvPr id="491" name="テキスト ボックス 490"/>
        <xdr:cNvSpPr txBox="1"/>
      </xdr:nvSpPr>
      <xdr:spPr>
        <a:xfrm>
          <a:off x="8515428" y="1692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24816</xdr:rowOff>
    </xdr:from>
    <xdr:to>
      <xdr:col>41</xdr:col>
      <xdr:colOff>101600</xdr:colOff>
      <xdr:row>98</xdr:row>
      <xdr:rowOff>126416</xdr:rowOff>
    </xdr:to>
    <xdr:sp macro="" textlink="">
      <xdr:nvSpPr>
        <xdr:cNvPr id="492" name="楕円 491"/>
        <xdr:cNvSpPr/>
      </xdr:nvSpPr>
      <xdr:spPr>
        <a:xfrm>
          <a:off x="7810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117543</xdr:rowOff>
    </xdr:from>
    <xdr:ext cx="469744" cy="259045"/>
    <xdr:sp macro="" textlink="">
      <xdr:nvSpPr>
        <xdr:cNvPr id="493" name="テキスト ボックス 492"/>
        <xdr:cNvSpPr txBox="1"/>
      </xdr:nvSpPr>
      <xdr:spPr>
        <a:xfrm>
          <a:off x="7626428" y="169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152509</xdr:rowOff>
    </xdr:from>
    <xdr:to>
      <xdr:col>36</xdr:col>
      <xdr:colOff>165100</xdr:colOff>
      <xdr:row>98</xdr:row>
      <xdr:rowOff>82659</xdr:rowOff>
    </xdr:to>
    <xdr:sp macro="" textlink="">
      <xdr:nvSpPr>
        <xdr:cNvPr id="494" name="楕円 493"/>
        <xdr:cNvSpPr/>
      </xdr:nvSpPr>
      <xdr:spPr>
        <a:xfrm>
          <a:off x="6921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73786</xdr:rowOff>
    </xdr:from>
    <xdr:ext cx="469744" cy="259045"/>
    <xdr:sp macro="" textlink="">
      <xdr:nvSpPr>
        <xdr:cNvPr id="495" name="テキスト ボックス 494"/>
        <xdr:cNvSpPr txBox="1"/>
      </xdr:nvSpPr>
      <xdr:spPr>
        <a:xfrm>
          <a:off x="6737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136179</xdr:rowOff>
    </xdr:from>
    <xdr:to>
      <xdr:col>85</xdr:col>
      <xdr:colOff>127000</xdr:colOff>
      <xdr:row>38</xdr:row>
      <xdr:rowOff>137460</xdr:rowOff>
    </xdr:to>
    <xdr:cxnSp macro="">
      <xdr:nvCxnSpPr>
        <xdr:cNvPr id="522" name="直線コネクタ 521"/>
        <xdr:cNvCxnSpPr/>
      </xdr:nvCxnSpPr>
      <xdr:spPr>
        <a:xfrm>
          <a:off x="15481300" y="665127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37195</xdr:rowOff>
    </xdr:from>
    <xdr:to>
      <xdr:col>81</xdr:col>
      <xdr:colOff>50800</xdr:colOff>
      <xdr:row>38</xdr:row>
      <xdr:rowOff>136179</xdr:rowOff>
    </xdr:to>
    <xdr:cxnSp macro="">
      <xdr:nvCxnSpPr>
        <xdr:cNvPr id="525" name="直線コネクタ 524"/>
        <xdr:cNvCxnSpPr/>
      </xdr:nvCxnSpPr>
      <xdr:spPr>
        <a:xfrm>
          <a:off x="14592300" y="6552295"/>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15616</xdr:rowOff>
    </xdr:from>
    <xdr:to>
      <xdr:col>76</xdr:col>
      <xdr:colOff>114300</xdr:colOff>
      <xdr:row>38</xdr:row>
      <xdr:rowOff>37195</xdr:rowOff>
    </xdr:to>
    <xdr:cxnSp macro="">
      <xdr:nvCxnSpPr>
        <xdr:cNvPr id="528" name="直線コネクタ 527"/>
        <xdr:cNvCxnSpPr/>
      </xdr:nvCxnSpPr>
      <xdr:spPr>
        <a:xfrm>
          <a:off x="13703300" y="6530716"/>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15616</xdr:rowOff>
    </xdr:from>
    <xdr:to>
      <xdr:col>71</xdr:col>
      <xdr:colOff>177800</xdr:colOff>
      <xdr:row>38</xdr:row>
      <xdr:rowOff>138557</xdr:rowOff>
    </xdr:to>
    <xdr:cxnSp macro="">
      <xdr:nvCxnSpPr>
        <xdr:cNvPr id="531" name="直線コネクタ 530"/>
        <xdr:cNvCxnSpPr/>
      </xdr:nvCxnSpPr>
      <xdr:spPr>
        <a:xfrm flipV="1">
          <a:off x="12814300" y="6530716"/>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3" name="テキスト ボックス 532"/>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4" name="フローチャート: 判断 533"/>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5" name="テキスト ボックス 534"/>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86660</xdr:rowOff>
    </xdr:from>
    <xdr:to>
      <xdr:col>85</xdr:col>
      <xdr:colOff>177800</xdr:colOff>
      <xdr:row>39</xdr:row>
      <xdr:rowOff>16810</xdr:rowOff>
    </xdr:to>
    <xdr:sp macro="" textlink="">
      <xdr:nvSpPr>
        <xdr:cNvPr id="541" name="楕円 540"/>
        <xdr:cNvSpPr/>
      </xdr:nvSpPr>
      <xdr:spPr>
        <a:xfrm>
          <a:off x="162687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2" name="災害復旧事業費該当値テキスト"/>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85379</xdr:rowOff>
    </xdr:from>
    <xdr:to>
      <xdr:col>81</xdr:col>
      <xdr:colOff>101600</xdr:colOff>
      <xdr:row>39</xdr:row>
      <xdr:rowOff>15529</xdr:rowOff>
    </xdr:to>
    <xdr:sp macro="" textlink="">
      <xdr:nvSpPr>
        <xdr:cNvPr id="543" name="楕円 542"/>
        <xdr:cNvSpPr/>
      </xdr:nvSpPr>
      <xdr:spPr>
        <a:xfrm>
          <a:off x="15430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6656</xdr:rowOff>
    </xdr:from>
    <xdr:ext cx="313932" cy="259045"/>
    <xdr:sp macro="" textlink="">
      <xdr:nvSpPr>
        <xdr:cNvPr id="544" name="テキスト ボックス 543"/>
        <xdr:cNvSpPr txBox="1"/>
      </xdr:nvSpPr>
      <xdr:spPr>
        <a:xfrm>
          <a:off x="15324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157846</xdr:rowOff>
    </xdr:from>
    <xdr:to>
      <xdr:col>76</xdr:col>
      <xdr:colOff>165100</xdr:colOff>
      <xdr:row>38</xdr:row>
      <xdr:rowOff>87996</xdr:rowOff>
    </xdr:to>
    <xdr:sp macro="" textlink="">
      <xdr:nvSpPr>
        <xdr:cNvPr id="545" name="楕円 544"/>
        <xdr:cNvSpPr/>
      </xdr:nvSpPr>
      <xdr:spPr>
        <a:xfrm>
          <a:off x="14541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79122</xdr:rowOff>
    </xdr:from>
    <xdr:ext cx="469744" cy="259045"/>
    <xdr:sp macro="" textlink="">
      <xdr:nvSpPr>
        <xdr:cNvPr id="546" name="テキスト ボックス 545"/>
        <xdr:cNvSpPr txBox="1"/>
      </xdr:nvSpPr>
      <xdr:spPr>
        <a:xfrm>
          <a:off x="14357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136266</xdr:rowOff>
    </xdr:from>
    <xdr:to>
      <xdr:col>72</xdr:col>
      <xdr:colOff>38100</xdr:colOff>
      <xdr:row>38</xdr:row>
      <xdr:rowOff>66416</xdr:rowOff>
    </xdr:to>
    <xdr:sp macro="" textlink="">
      <xdr:nvSpPr>
        <xdr:cNvPr id="547" name="楕円 546"/>
        <xdr:cNvSpPr/>
      </xdr:nvSpPr>
      <xdr:spPr>
        <a:xfrm>
          <a:off x="13652500" y="64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82943</xdr:rowOff>
    </xdr:from>
    <xdr:ext cx="469744" cy="259045"/>
    <xdr:sp macro="" textlink="">
      <xdr:nvSpPr>
        <xdr:cNvPr id="548" name="テキスト ボックス 547"/>
        <xdr:cNvSpPr txBox="1"/>
      </xdr:nvSpPr>
      <xdr:spPr>
        <a:xfrm>
          <a:off x="13468428" y="625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9" name="楕円 548"/>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9034</xdr:rowOff>
    </xdr:from>
    <xdr:ext cx="313932" cy="259045"/>
    <xdr:sp macro="" textlink="">
      <xdr:nvSpPr>
        <xdr:cNvPr id="550" name="テキスト ボックス 549"/>
        <xdr:cNvSpPr txBox="1"/>
      </xdr:nvSpPr>
      <xdr:spPr>
        <a:xfrm>
          <a:off x="1265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154160</xdr:rowOff>
    </xdr:from>
    <xdr:to>
      <xdr:col>85</xdr:col>
      <xdr:colOff>127000</xdr:colOff>
      <xdr:row>77</xdr:row>
      <xdr:rowOff>46431</xdr:rowOff>
    </xdr:to>
    <xdr:cxnSp macro="">
      <xdr:nvCxnSpPr>
        <xdr:cNvPr id="633" name="直線コネクタ 632"/>
        <xdr:cNvCxnSpPr/>
      </xdr:nvCxnSpPr>
      <xdr:spPr>
        <a:xfrm flipV="1">
          <a:off x="15481300" y="13184360"/>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46431</xdr:rowOff>
    </xdr:from>
    <xdr:to>
      <xdr:col>81</xdr:col>
      <xdr:colOff>50800</xdr:colOff>
      <xdr:row>77</xdr:row>
      <xdr:rowOff>60347</xdr:rowOff>
    </xdr:to>
    <xdr:cxnSp macro="">
      <xdr:nvCxnSpPr>
        <xdr:cNvPr id="636" name="直線コネクタ 635"/>
        <xdr:cNvCxnSpPr/>
      </xdr:nvCxnSpPr>
      <xdr:spPr>
        <a:xfrm flipV="1">
          <a:off x="14592300" y="13248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8" name="テキスト ボックス 637"/>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22028</xdr:rowOff>
    </xdr:from>
    <xdr:to>
      <xdr:col>76</xdr:col>
      <xdr:colOff>114300</xdr:colOff>
      <xdr:row>77</xdr:row>
      <xdr:rowOff>60347</xdr:rowOff>
    </xdr:to>
    <xdr:cxnSp macro="">
      <xdr:nvCxnSpPr>
        <xdr:cNvPr id="639" name="直線コネクタ 638"/>
        <xdr:cNvCxnSpPr/>
      </xdr:nvCxnSpPr>
      <xdr:spPr>
        <a:xfrm>
          <a:off x="13703300" y="1322367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103896</xdr:rowOff>
    </xdr:from>
    <xdr:to>
      <xdr:col>71</xdr:col>
      <xdr:colOff>177800</xdr:colOff>
      <xdr:row>77</xdr:row>
      <xdr:rowOff>22028</xdr:rowOff>
    </xdr:to>
    <xdr:cxnSp macro="">
      <xdr:nvCxnSpPr>
        <xdr:cNvPr id="642" name="直線コネクタ 641"/>
        <xdr:cNvCxnSpPr/>
      </xdr:nvCxnSpPr>
      <xdr:spPr>
        <a:xfrm>
          <a:off x="12814300" y="13134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4" name="テキスト ボックス 643"/>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5" name="フローチャート: 判断 644"/>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6" name="テキスト ボックス 645"/>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103360</xdr:rowOff>
    </xdr:from>
    <xdr:to>
      <xdr:col>85</xdr:col>
      <xdr:colOff>177800</xdr:colOff>
      <xdr:row>77</xdr:row>
      <xdr:rowOff>33510</xdr:rowOff>
    </xdr:to>
    <xdr:sp macro="" textlink="">
      <xdr:nvSpPr>
        <xdr:cNvPr id="652" name="楕円 651"/>
        <xdr:cNvSpPr/>
      </xdr:nvSpPr>
      <xdr:spPr>
        <a:xfrm>
          <a:off x="16268700" y="131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81787</xdr:rowOff>
    </xdr:from>
    <xdr:ext cx="534377" cy="259045"/>
    <xdr:sp macro="" textlink="">
      <xdr:nvSpPr>
        <xdr:cNvPr id="653" name="公債費該当値テキスト"/>
        <xdr:cNvSpPr txBox="1"/>
      </xdr:nvSpPr>
      <xdr:spPr>
        <a:xfrm>
          <a:off x="16370300" y="131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167081</xdr:rowOff>
    </xdr:from>
    <xdr:to>
      <xdr:col>81</xdr:col>
      <xdr:colOff>101600</xdr:colOff>
      <xdr:row>77</xdr:row>
      <xdr:rowOff>97231</xdr:rowOff>
    </xdr:to>
    <xdr:sp macro="" textlink="">
      <xdr:nvSpPr>
        <xdr:cNvPr id="654" name="楕円 653"/>
        <xdr:cNvSpPr/>
      </xdr:nvSpPr>
      <xdr:spPr>
        <a:xfrm>
          <a:off x="15430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88358</xdr:rowOff>
    </xdr:from>
    <xdr:ext cx="534377" cy="259045"/>
    <xdr:sp macro="" textlink="">
      <xdr:nvSpPr>
        <xdr:cNvPr id="655" name="テキスト ボックス 654"/>
        <xdr:cNvSpPr txBox="1"/>
      </xdr:nvSpPr>
      <xdr:spPr>
        <a:xfrm>
          <a:off x="15214111"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9547</xdr:rowOff>
    </xdr:from>
    <xdr:to>
      <xdr:col>76</xdr:col>
      <xdr:colOff>165100</xdr:colOff>
      <xdr:row>77</xdr:row>
      <xdr:rowOff>111147</xdr:rowOff>
    </xdr:to>
    <xdr:sp macro="" textlink="">
      <xdr:nvSpPr>
        <xdr:cNvPr id="656" name="楕円 655"/>
        <xdr:cNvSpPr/>
      </xdr:nvSpPr>
      <xdr:spPr>
        <a:xfrm>
          <a:off x="145415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102274</xdr:rowOff>
    </xdr:from>
    <xdr:ext cx="534377" cy="259045"/>
    <xdr:sp macro="" textlink="">
      <xdr:nvSpPr>
        <xdr:cNvPr id="657" name="テキスト ボックス 656"/>
        <xdr:cNvSpPr txBox="1"/>
      </xdr:nvSpPr>
      <xdr:spPr>
        <a:xfrm>
          <a:off x="14325111" y="13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142678</xdr:rowOff>
    </xdr:from>
    <xdr:to>
      <xdr:col>72</xdr:col>
      <xdr:colOff>38100</xdr:colOff>
      <xdr:row>77</xdr:row>
      <xdr:rowOff>72828</xdr:rowOff>
    </xdr:to>
    <xdr:sp macro="" textlink="">
      <xdr:nvSpPr>
        <xdr:cNvPr id="658" name="楕円 657"/>
        <xdr:cNvSpPr/>
      </xdr:nvSpPr>
      <xdr:spPr>
        <a:xfrm>
          <a:off x="13652500" y="131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63955</xdr:rowOff>
    </xdr:from>
    <xdr:ext cx="534377" cy="259045"/>
    <xdr:sp macro="" textlink="">
      <xdr:nvSpPr>
        <xdr:cNvPr id="659" name="テキスト ボックス 658"/>
        <xdr:cNvSpPr txBox="1"/>
      </xdr:nvSpPr>
      <xdr:spPr>
        <a:xfrm>
          <a:off x="13436111" y="13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53096</xdr:rowOff>
    </xdr:from>
    <xdr:to>
      <xdr:col>67</xdr:col>
      <xdr:colOff>101600</xdr:colOff>
      <xdr:row>76</xdr:row>
      <xdr:rowOff>154696</xdr:rowOff>
    </xdr:to>
    <xdr:sp macro="" textlink="">
      <xdr:nvSpPr>
        <xdr:cNvPr id="660" name="楕円 659"/>
        <xdr:cNvSpPr/>
      </xdr:nvSpPr>
      <xdr:spPr>
        <a:xfrm>
          <a:off x="12763500" y="130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145823</xdr:rowOff>
    </xdr:from>
    <xdr:ext cx="534377" cy="259045"/>
    <xdr:sp macro="" textlink="">
      <xdr:nvSpPr>
        <xdr:cNvPr id="661" name="テキスト ボックス 660"/>
        <xdr:cNvSpPr txBox="1"/>
      </xdr:nvSpPr>
      <xdr:spPr>
        <a:xfrm>
          <a:off x="12547111" y="131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171399</xdr:rowOff>
    </xdr:from>
    <xdr:to>
      <xdr:col>85</xdr:col>
      <xdr:colOff>127000</xdr:colOff>
      <xdr:row>97</xdr:row>
      <xdr:rowOff>14999</xdr:rowOff>
    </xdr:to>
    <xdr:cxnSp macro="">
      <xdr:nvCxnSpPr>
        <xdr:cNvPr id="690" name="直線コネクタ 689"/>
        <xdr:cNvCxnSpPr/>
      </xdr:nvCxnSpPr>
      <xdr:spPr>
        <a:xfrm flipV="1">
          <a:off x="15481300" y="16630599"/>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1"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14999</xdr:rowOff>
    </xdr:from>
    <xdr:to>
      <xdr:col>81</xdr:col>
      <xdr:colOff>50800</xdr:colOff>
      <xdr:row>98</xdr:row>
      <xdr:rowOff>3950</xdr:rowOff>
    </xdr:to>
    <xdr:cxnSp macro="">
      <xdr:nvCxnSpPr>
        <xdr:cNvPr id="693" name="直線コネクタ 692"/>
        <xdr:cNvCxnSpPr/>
      </xdr:nvCxnSpPr>
      <xdr:spPr>
        <a:xfrm flipV="1">
          <a:off x="14592300" y="1664564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3950</xdr:rowOff>
    </xdr:from>
    <xdr:to>
      <xdr:col>76</xdr:col>
      <xdr:colOff>114300</xdr:colOff>
      <xdr:row>98</xdr:row>
      <xdr:rowOff>90742</xdr:rowOff>
    </xdr:to>
    <xdr:cxnSp macro="">
      <xdr:nvCxnSpPr>
        <xdr:cNvPr id="696" name="直線コネクタ 695"/>
        <xdr:cNvCxnSpPr/>
      </xdr:nvCxnSpPr>
      <xdr:spPr>
        <a:xfrm flipV="1">
          <a:off x="13703300" y="16806050"/>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8" name="テキスト ボックス 697"/>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164236</xdr:rowOff>
    </xdr:from>
    <xdr:to>
      <xdr:col>71</xdr:col>
      <xdr:colOff>177800</xdr:colOff>
      <xdr:row>98</xdr:row>
      <xdr:rowOff>90742</xdr:rowOff>
    </xdr:to>
    <xdr:cxnSp macro="">
      <xdr:nvCxnSpPr>
        <xdr:cNvPr id="699" name="直線コネクタ 698"/>
        <xdr:cNvCxnSpPr/>
      </xdr:nvCxnSpPr>
      <xdr:spPr>
        <a:xfrm>
          <a:off x="12814300" y="16794886"/>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2" name="フローチャート: 判断 701"/>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3" name="テキスト ボックス 702"/>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120599</xdr:rowOff>
    </xdr:from>
    <xdr:to>
      <xdr:col>85</xdr:col>
      <xdr:colOff>177800</xdr:colOff>
      <xdr:row>97</xdr:row>
      <xdr:rowOff>50749</xdr:rowOff>
    </xdr:to>
    <xdr:sp macro="" textlink="">
      <xdr:nvSpPr>
        <xdr:cNvPr id="709" name="楕円 708"/>
        <xdr:cNvSpPr/>
      </xdr:nvSpPr>
      <xdr:spPr>
        <a:xfrm>
          <a:off x="16268700" y="16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99026</xdr:rowOff>
    </xdr:from>
    <xdr:ext cx="534377" cy="259045"/>
    <xdr:sp macro="" textlink="">
      <xdr:nvSpPr>
        <xdr:cNvPr id="710" name="積立金該当値テキスト"/>
        <xdr:cNvSpPr txBox="1"/>
      </xdr:nvSpPr>
      <xdr:spPr>
        <a:xfrm>
          <a:off x="16370300" y="165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135649</xdr:rowOff>
    </xdr:from>
    <xdr:to>
      <xdr:col>81</xdr:col>
      <xdr:colOff>101600</xdr:colOff>
      <xdr:row>97</xdr:row>
      <xdr:rowOff>65799</xdr:rowOff>
    </xdr:to>
    <xdr:sp macro="" textlink="">
      <xdr:nvSpPr>
        <xdr:cNvPr id="711" name="楕円 710"/>
        <xdr:cNvSpPr/>
      </xdr:nvSpPr>
      <xdr:spPr>
        <a:xfrm>
          <a:off x="1543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82326</xdr:rowOff>
    </xdr:from>
    <xdr:ext cx="469744" cy="259045"/>
    <xdr:sp macro="" textlink="">
      <xdr:nvSpPr>
        <xdr:cNvPr id="712" name="テキスト ボックス 711"/>
        <xdr:cNvSpPr txBox="1"/>
      </xdr:nvSpPr>
      <xdr:spPr>
        <a:xfrm>
          <a:off x="15246428" y="163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124600</xdr:rowOff>
    </xdr:from>
    <xdr:to>
      <xdr:col>76</xdr:col>
      <xdr:colOff>165100</xdr:colOff>
      <xdr:row>98</xdr:row>
      <xdr:rowOff>54750</xdr:rowOff>
    </xdr:to>
    <xdr:sp macro="" textlink="">
      <xdr:nvSpPr>
        <xdr:cNvPr id="713" name="楕円 712"/>
        <xdr:cNvSpPr/>
      </xdr:nvSpPr>
      <xdr:spPr>
        <a:xfrm>
          <a:off x="14541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45877</xdr:rowOff>
    </xdr:from>
    <xdr:ext cx="469744" cy="259045"/>
    <xdr:sp macro="" textlink="">
      <xdr:nvSpPr>
        <xdr:cNvPr id="714" name="テキスト ボックス 713"/>
        <xdr:cNvSpPr txBox="1"/>
      </xdr:nvSpPr>
      <xdr:spPr>
        <a:xfrm>
          <a:off x="14357428" y="168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39942</xdr:rowOff>
    </xdr:from>
    <xdr:to>
      <xdr:col>72</xdr:col>
      <xdr:colOff>38100</xdr:colOff>
      <xdr:row>98</xdr:row>
      <xdr:rowOff>141542</xdr:rowOff>
    </xdr:to>
    <xdr:sp macro="" textlink="">
      <xdr:nvSpPr>
        <xdr:cNvPr id="715" name="楕円 714"/>
        <xdr:cNvSpPr/>
      </xdr:nvSpPr>
      <xdr:spPr>
        <a:xfrm>
          <a:off x="13652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132669</xdr:rowOff>
    </xdr:from>
    <xdr:ext cx="469744" cy="259045"/>
    <xdr:sp macro="" textlink="">
      <xdr:nvSpPr>
        <xdr:cNvPr id="716" name="テキスト ボックス 715"/>
        <xdr:cNvSpPr txBox="1"/>
      </xdr:nvSpPr>
      <xdr:spPr>
        <a:xfrm>
          <a:off x="13468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113436</xdr:rowOff>
    </xdr:from>
    <xdr:to>
      <xdr:col>67</xdr:col>
      <xdr:colOff>101600</xdr:colOff>
      <xdr:row>98</xdr:row>
      <xdr:rowOff>43586</xdr:rowOff>
    </xdr:to>
    <xdr:sp macro="" textlink="">
      <xdr:nvSpPr>
        <xdr:cNvPr id="717" name="楕円 716"/>
        <xdr:cNvSpPr/>
      </xdr:nvSpPr>
      <xdr:spPr>
        <a:xfrm>
          <a:off x="12763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60113</xdr:rowOff>
    </xdr:from>
    <xdr:ext cx="469744" cy="259045"/>
    <xdr:sp macro="" textlink="">
      <xdr:nvSpPr>
        <xdr:cNvPr id="718" name="テキスト ボックス 717"/>
        <xdr:cNvSpPr txBox="1"/>
      </xdr:nvSpPr>
      <xdr:spPr>
        <a:xfrm>
          <a:off x="12579428" y="1651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0"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4" name="テキスト ボックス 753"/>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7" name="テキスト ボックス 756"/>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0" name="テキスト ボックス 759"/>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1" name="フローチャート: 判断 760"/>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2" name="テキスト ボックス 761"/>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43364</xdr:rowOff>
    </xdr:from>
    <xdr:to>
      <xdr:col>116</xdr:col>
      <xdr:colOff>63500</xdr:colOff>
      <xdr:row>59</xdr:row>
      <xdr:rowOff>43593</xdr:rowOff>
    </xdr:to>
    <xdr:cxnSp macro="">
      <xdr:nvCxnSpPr>
        <xdr:cNvPr id="806" name="直線コネクタ 805"/>
        <xdr:cNvCxnSpPr/>
      </xdr:nvCxnSpPr>
      <xdr:spPr>
        <a:xfrm>
          <a:off x="21323300" y="101589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43059</xdr:rowOff>
    </xdr:from>
    <xdr:to>
      <xdr:col>111</xdr:col>
      <xdr:colOff>177800</xdr:colOff>
      <xdr:row>59</xdr:row>
      <xdr:rowOff>43364</xdr:rowOff>
    </xdr:to>
    <xdr:cxnSp macro="">
      <xdr:nvCxnSpPr>
        <xdr:cNvPr id="809" name="直線コネクタ 808"/>
        <xdr:cNvCxnSpPr/>
      </xdr:nvCxnSpPr>
      <xdr:spPr>
        <a:xfrm>
          <a:off x="20434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43059</xdr:rowOff>
    </xdr:from>
    <xdr:to>
      <xdr:col>107</xdr:col>
      <xdr:colOff>50800</xdr:colOff>
      <xdr:row>59</xdr:row>
      <xdr:rowOff>43250</xdr:rowOff>
    </xdr:to>
    <xdr:cxnSp macro="">
      <xdr:nvCxnSpPr>
        <xdr:cNvPr id="812" name="直線コネクタ 811"/>
        <xdr:cNvCxnSpPr/>
      </xdr:nvCxnSpPr>
      <xdr:spPr>
        <a:xfrm flipV="1">
          <a:off x="19545300" y="101586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43250</xdr:rowOff>
    </xdr:from>
    <xdr:to>
      <xdr:col>102</xdr:col>
      <xdr:colOff>114300</xdr:colOff>
      <xdr:row>59</xdr:row>
      <xdr:rowOff>43459</xdr:rowOff>
    </xdr:to>
    <xdr:cxnSp macro="">
      <xdr:nvCxnSpPr>
        <xdr:cNvPr id="815" name="直線コネクタ 814"/>
        <xdr:cNvCxnSpPr/>
      </xdr:nvCxnSpPr>
      <xdr:spPr>
        <a:xfrm flipV="1">
          <a:off x="18656300" y="101588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6" name="フローチャート: 判断 815"/>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7" name="テキスト ボックス 816"/>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8" name="フローチャート: 判断 817"/>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9" name="テキスト ボックス 818"/>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25" name="楕円 824"/>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26" name="貸付金該当値テキスト"/>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164014</xdr:rowOff>
    </xdr:from>
    <xdr:to>
      <xdr:col>112</xdr:col>
      <xdr:colOff>38100</xdr:colOff>
      <xdr:row>59</xdr:row>
      <xdr:rowOff>94164</xdr:rowOff>
    </xdr:to>
    <xdr:sp macro="" textlink="">
      <xdr:nvSpPr>
        <xdr:cNvPr id="827" name="楕円 826"/>
        <xdr:cNvSpPr/>
      </xdr:nvSpPr>
      <xdr:spPr>
        <a:xfrm>
          <a:off x="21272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85291</xdr:rowOff>
    </xdr:from>
    <xdr:ext cx="313932" cy="259045"/>
    <xdr:sp macro="" textlink="">
      <xdr:nvSpPr>
        <xdr:cNvPr id="828" name="テキスト ボックス 827"/>
        <xdr:cNvSpPr txBox="1"/>
      </xdr:nvSpPr>
      <xdr:spPr>
        <a:xfrm>
          <a:off x="21166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163709</xdr:rowOff>
    </xdr:from>
    <xdr:to>
      <xdr:col>107</xdr:col>
      <xdr:colOff>101600</xdr:colOff>
      <xdr:row>59</xdr:row>
      <xdr:rowOff>93859</xdr:rowOff>
    </xdr:to>
    <xdr:sp macro="" textlink="">
      <xdr:nvSpPr>
        <xdr:cNvPr id="829" name="楕円 828"/>
        <xdr:cNvSpPr/>
      </xdr:nvSpPr>
      <xdr:spPr>
        <a:xfrm>
          <a:off x="20383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84986</xdr:rowOff>
    </xdr:from>
    <xdr:ext cx="313932" cy="259045"/>
    <xdr:sp macro="" textlink="">
      <xdr:nvSpPr>
        <xdr:cNvPr id="830" name="テキスト ボックス 829"/>
        <xdr:cNvSpPr txBox="1"/>
      </xdr:nvSpPr>
      <xdr:spPr>
        <a:xfrm>
          <a:off x="20277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163900</xdr:rowOff>
    </xdr:from>
    <xdr:to>
      <xdr:col>102</xdr:col>
      <xdr:colOff>165100</xdr:colOff>
      <xdr:row>59</xdr:row>
      <xdr:rowOff>94050</xdr:rowOff>
    </xdr:to>
    <xdr:sp macro="" textlink="">
      <xdr:nvSpPr>
        <xdr:cNvPr id="831" name="楕円 830"/>
        <xdr:cNvSpPr/>
      </xdr:nvSpPr>
      <xdr:spPr>
        <a:xfrm>
          <a:off x="19494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85177</xdr:rowOff>
    </xdr:from>
    <xdr:ext cx="313932" cy="259045"/>
    <xdr:sp macro="" textlink="">
      <xdr:nvSpPr>
        <xdr:cNvPr id="832" name="テキスト ボックス 831"/>
        <xdr:cNvSpPr txBox="1"/>
      </xdr:nvSpPr>
      <xdr:spPr>
        <a:xfrm>
          <a:off x="19388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33" name="楕円 832"/>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34" name="テキスト ボックス 833"/>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124041</xdr:rowOff>
    </xdr:from>
    <xdr:to>
      <xdr:col>116</xdr:col>
      <xdr:colOff>63500</xdr:colOff>
      <xdr:row>75</xdr:row>
      <xdr:rowOff>168047</xdr:rowOff>
    </xdr:to>
    <xdr:cxnSp macro="">
      <xdr:nvCxnSpPr>
        <xdr:cNvPr id="864" name="直線コネクタ 863"/>
        <xdr:cNvCxnSpPr/>
      </xdr:nvCxnSpPr>
      <xdr:spPr>
        <a:xfrm flipV="1">
          <a:off x="21323300" y="12982791"/>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5"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168047</xdr:rowOff>
    </xdr:from>
    <xdr:to>
      <xdr:col>111</xdr:col>
      <xdr:colOff>177800</xdr:colOff>
      <xdr:row>76</xdr:row>
      <xdr:rowOff>47613</xdr:rowOff>
    </xdr:to>
    <xdr:cxnSp macro="">
      <xdr:nvCxnSpPr>
        <xdr:cNvPr id="867" name="直線コネクタ 866"/>
        <xdr:cNvCxnSpPr/>
      </xdr:nvCxnSpPr>
      <xdr:spPr>
        <a:xfrm flipV="1">
          <a:off x="20434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9" name="テキスト ボックス 868"/>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47613</xdr:rowOff>
    </xdr:from>
    <xdr:to>
      <xdr:col>107</xdr:col>
      <xdr:colOff>50800</xdr:colOff>
      <xdr:row>76</xdr:row>
      <xdr:rowOff>107848</xdr:rowOff>
    </xdr:to>
    <xdr:cxnSp macro="">
      <xdr:nvCxnSpPr>
        <xdr:cNvPr id="870" name="直線コネクタ 869"/>
        <xdr:cNvCxnSpPr/>
      </xdr:nvCxnSpPr>
      <xdr:spPr>
        <a:xfrm flipV="1">
          <a:off x="19545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2" name="テキスト ボックス 871"/>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73940</xdr:rowOff>
    </xdr:from>
    <xdr:to>
      <xdr:col>102</xdr:col>
      <xdr:colOff>114300</xdr:colOff>
      <xdr:row>76</xdr:row>
      <xdr:rowOff>107848</xdr:rowOff>
    </xdr:to>
    <xdr:cxnSp macro="">
      <xdr:nvCxnSpPr>
        <xdr:cNvPr id="873" name="直線コネクタ 872"/>
        <xdr:cNvCxnSpPr/>
      </xdr:nvCxnSpPr>
      <xdr:spPr>
        <a:xfrm>
          <a:off x="18656300" y="131041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4" name="フローチャート: 判断 873"/>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5" name="テキスト ボックス 874"/>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6" name="フローチャート: 判断 875"/>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7" name="テキスト ボックス 876"/>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73241</xdr:rowOff>
    </xdr:from>
    <xdr:to>
      <xdr:col>116</xdr:col>
      <xdr:colOff>114300</xdr:colOff>
      <xdr:row>76</xdr:row>
      <xdr:rowOff>3392</xdr:rowOff>
    </xdr:to>
    <xdr:sp macro="" textlink="">
      <xdr:nvSpPr>
        <xdr:cNvPr id="883" name="楕円 882"/>
        <xdr:cNvSpPr/>
      </xdr:nvSpPr>
      <xdr:spPr>
        <a:xfrm>
          <a:off x="221107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51668</xdr:rowOff>
    </xdr:from>
    <xdr:ext cx="534377" cy="259045"/>
    <xdr:sp macro="" textlink="">
      <xdr:nvSpPr>
        <xdr:cNvPr id="884" name="繰出金該当値テキスト"/>
        <xdr:cNvSpPr txBox="1"/>
      </xdr:nvSpPr>
      <xdr:spPr>
        <a:xfrm>
          <a:off x="22212300" y="12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117246</xdr:rowOff>
    </xdr:from>
    <xdr:to>
      <xdr:col>112</xdr:col>
      <xdr:colOff>38100</xdr:colOff>
      <xdr:row>76</xdr:row>
      <xdr:rowOff>47396</xdr:rowOff>
    </xdr:to>
    <xdr:sp macro="" textlink="">
      <xdr:nvSpPr>
        <xdr:cNvPr id="885" name="楕円 884"/>
        <xdr:cNvSpPr/>
      </xdr:nvSpPr>
      <xdr:spPr>
        <a:xfrm>
          <a:off x="21272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38524</xdr:rowOff>
    </xdr:from>
    <xdr:ext cx="534377" cy="259045"/>
    <xdr:sp macro="" textlink="">
      <xdr:nvSpPr>
        <xdr:cNvPr id="886" name="テキスト ボックス 885"/>
        <xdr:cNvSpPr txBox="1"/>
      </xdr:nvSpPr>
      <xdr:spPr>
        <a:xfrm>
          <a:off x="21056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168263</xdr:rowOff>
    </xdr:from>
    <xdr:to>
      <xdr:col>107</xdr:col>
      <xdr:colOff>101600</xdr:colOff>
      <xdr:row>76</xdr:row>
      <xdr:rowOff>98413</xdr:rowOff>
    </xdr:to>
    <xdr:sp macro="" textlink="">
      <xdr:nvSpPr>
        <xdr:cNvPr id="887" name="楕円 886"/>
        <xdr:cNvSpPr/>
      </xdr:nvSpPr>
      <xdr:spPr>
        <a:xfrm>
          <a:off x="20383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89540</xdr:rowOff>
    </xdr:from>
    <xdr:ext cx="534377" cy="259045"/>
    <xdr:sp macro="" textlink="">
      <xdr:nvSpPr>
        <xdr:cNvPr id="888" name="テキスト ボックス 887"/>
        <xdr:cNvSpPr txBox="1"/>
      </xdr:nvSpPr>
      <xdr:spPr>
        <a:xfrm>
          <a:off x="20167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57048</xdr:rowOff>
    </xdr:from>
    <xdr:to>
      <xdr:col>102</xdr:col>
      <xdr:colOff>165100</xdr:colOff>
      <xdr:row>76</xdr:row>
      <xdr:rowOff>158648</xdr:rowOff>
    </xdr:to>
    <xdr:sp macro="" textlink="">
      <xdr:nvSpPr>
        <xdr:cNvPr id="889" name="楕円 888"/>
        <xdr:cNvSpPr/>
      </xdr:nvSpPr>
      <xdr:spPr>
        <a:xfrm>
          <a:off x="19494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149775</xdr:rowOff>
    </xdr:from>
    <xdr:ext cx="534377" cy="259045"/>
    <xdr:sp macro="" textlink="">
      <xdr:nvSpPr>
        <xdr:cNvPr id="890" name="テキスト ボックス 889"/>
        <xdr:cNvSpPr txBox="1"/>
      </xdr:nvSpPr>
      <xdr:spPr>
        <a:xfrm>
          <a:off x="19278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23140</xdr:rowOff>
    </xdr:from>
    <xdr:to>
      <xdr:col>98</xdr:col>
      <xdr:colOff>38100</xdr:colOff>
      <xdr:row>76</xdr:row>
      <xdr:rowOff>124740</xdr:rowOff>
    </xdr:to>
    <xdr:sp macro="" textlink="">
      <xdr:nvSpPr>
        <xdr:cNvPr id="891" name="楕円 890"/>
        <xdr:cNvSpPr/>
      </xdr:nvSpPr>
      <xdr:spPr>
        <a:xfrm>
          <a:off x="18605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115867</xdr:rowOff>
    </xdr:from>
    <xdr:ext cx="534377" cy="259045"/>
    <xdr:sp macro="" textlink="">
      <xdr:nvSpPr>
        <xdr:cNvPr id="892" name="テキスト ボックス 891"/>
        <xdr:cNvSpPr txBox="1"/>
      </xdr:nvSpPr>
      <xdr:spPr>
        <a:xfrm>
          <a:off x="18389111" y="131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円減となっている。前年度と比較して減少している主な要因は、特別定額給付金事業が減少しているためである。普通建設事業費の住民一人当たりのコストは、前年度と比較して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円減少しており、主な要因は、京阪本線連続立体交差事業や第三学校給食共同調理場老朽化対策事業の減によるものである。普通建設事業費については、毎年概ね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これは臨時財政対策債などの市債残高の増加によるものである。引き続き、減債基金を活用した市債残高の抑制に努め、公債費の負担軽減を図っていく。扶助費の住民一人当たりのコストは、類似団体内平均値と同様に増加傾向にあ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円の増となっている。これは、ひとり親世帯臨時福祉給付金給付事業や非課税世帯への特別給付金の増などによるものである。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110744</xdr:rowOff>
    </xdr:from>
    <xdr:to>
      <xdr:col>24</xdr:col>
      <xdr:colOff>63500</xdr:colOff>
      <xdr:row>36</xdr:row>
      <xdr:rowOff>148082</xdr:rowOff>
    </xdr:to>
    <xdr:cxnSp macro="">
      <xdr:nvCxnSpPr>
        <xdr:cNvPr id="61" name="直線コネクタ 60"/>
        <xdr:cNvCxnSpPr/>
      </xdr:nvCxnSpPr>
      <xdr:spPr>
        <a:xfrm>
          <a:off x="3797300" y="628294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110744</xdr:rowOff>
    </xdr:from>
    <xdr:to>
      <xdr:col>19</xdr:col>
      <xdr:colOff>177800</xdr:colOff>
      <xdr:row>36</xdr:row>
      <xdr:rowOff>158750</xdr:rowOff>
    </xdr:to>
    <xdr:cxnSp macro="">
      <xdr:nvCxnSpPr>
        <xdr:cNvPr id="64" name="直線コネクタ 63"/>
        <xdr:cNvCxnSpPr/>
      </xdr:nvCxnSpPr>
      <xdr:spPr>
        <a:xfrm flipV="1">
          <a:off x="2908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113030</xdr:rowOff>
    </xdr:from>
    <xdr:to>
      <xdr:col>15</xdr:col>
      <xdr:colOff>50800</xdr:colOff>
      <xdr:row>36</xdr:row>
      <xdr:rowOff>158750</xdr:rowOff>
    </xdr:to>
    <xdr:cxnSp macro="">
      <xdr:nvCxnSpPr>
        <xdr:cNvPr id="67" name="直線コネクタ 66"/>
        <xdr:cNvCxnSpPr/>
      </xdr:nvCxnSpPr>
      <xdr:spPr>
        <a:xfrm>
          <a:off x="2019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36</xdr:row>
      <xdr:rowOff>113030</xdr:rowOff>
    </xdr:to>
    <xdr:cxnSp macro="">
      <xdr:nvCxnSpPr>
        <xdr:cNvPr id="70" name="直線コネクタ 69"/>
        <xdr:cNvCxnSpPr/>
      </xdr:nvCxnSpPr>
      <xdr:spPr>
        <a:xfrm>
          <a:off x="1130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59944</xdr:rowOff>
    </xdr:from>
    <xdr:to>
      <xdr:col>20</xdr:col>
      <xdr:colOff>38100</xdr:colOff>
      <xdr:row>36</xdr:row>
      <xdr:rowOff>161544</xdr:rowOff>
    </xdr:to>
    <xdr:sp macro="" textlink="">
      <xdr:nvSpPr>
        <xdr:cNvPr id="82" name="楕円 81"/>
        <xdr:cNvSpPr/>
      </xdr:nvSpPr>
      <xdr:spPr>
        <a:xfrm>
          <a:off x="3746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152671</xdr:rowOff>
    </xdr:from>
    <xdr:ext cx="469744" cy="259045"/>
    <xdr:sp macro="" textlink="">
      <xdr:nvSpPr>
        <xdr:cNvPr id="83" name="テキスト ボックス 82"/>
        <xdr:cNvSpPr txBox="1"/>
      </xdr:nvSpPr>
      <xdr:spPr>
        <a:xfrm>
          <a:off x="3562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62230</xdr:rowOff>
    </xdr:from>
    <xdr:to>
      <xdr:col>10</xdr:col>
      <xdr:colOff>165100</xdr:colOff>
      <xdr:row>36</xdr:row>
      <xdr:rowOff>163830</xdr:rowOff>
    </xdr:to>
    <xdr:sp macro="" textlink="">
      <xdr:nvSpPr>
        <xdr:cNvPr id="86" name="楕円 85"/>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154957</xdr:rowOff>
    </xdr:from>
    <xdr:ext cx="469744" cy="259045"/>
    <xdr:sp macro="" textlink="">
      <xdr:nvSpPr>
        <xdr:cNvPr id="87" name="テキスト ボックス 86"/>
        <xdr:cNvSpPr txBox="1"/>
      </xdr:nvSpPr>
      <xdr:spPr>
        <a:xfrm>
          <a:off x="1784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54610</xdr:rowOff>
    </xdr:from>
    <xdr:to>
      <xdr:col>6</xdr:col>
      <xdr:colOff>38100</xdr:colOff>
      <xdr:row>36</xdr:row>
      <xdr:rowOff>156210</xdr:rowOff>
    </xdr:to>
    <xdr:sp macro="" textlink="">
      <xdr:nvSpPr>
        <xdr:cNvPr id="88" name="楕円 87"/>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147337</xdr:rowOff>
    </xdr:from>
    <xdr:ext cx="469744" cy="259045"/>
    <xdr:sp macro="" textlink="">
      <xdr:nvSpPr>
        <xdr:cNvPr id="89" name="テキスト ボックス 88"/>
        <xdr:cNvSpPr txBox="1"/>
      </xdr:nvSpPr>
      <xdr:spPr>
        <a:xfrm>
          <a:off x="895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25944</xdr:rowOff>
    </xdr:from>
    <xdr:to>
      <xdr:col>24</xdr:col>
      <xdr:colOff>63500</xdr:colOff>
      <xdr:row>56</xdr:row>
      <xdr:rowOff>110733</xdr:rowOff>
    </xdr:to>
    <xdr:cxnSp macro="">
      <xdr:nvCxnSpPr>
        <xdr:cNvPr id="120" name="直線コネクタ 119"/>
        <xdr:cNvCxnSpPr/>
      </xdr:nvCxnSpPr>
      <xdr:spPr>
        <a:xfrm>
          <a:off x="3797300" y="8598444"/>
          <a:ext cx="838200" cy="11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25944</xdr:rowOff>
    </xdr:from>
    <xdr:to>
      <xdr:col>19</xdr:col>
      <xdr:colOff>177800</xdr:colOff>
      <xdr:row>57</xdr:row>
      <xdr:rowOff>110592</xdr:rowOff>
    </xdr:to>
    <xdr:cxnSp macro="">
      <xdr:nvCxnSpPr>
        <xdr:cNvPr id="123" name="直線コネクタ 122"/>
        <xdr:cNvCxnSpPr/>
      </xdr:nvCxnSpPr>
      <xdr:spPr>
        <a:xfrm flipV="1">
          <a:off x="2908300" y="8598444"/>
          <a:ext cx="889000" cy="1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110592</xdr:rowOff>
    </xdr:from>
    <xdr:to>
      <xdr:col>15</xdr:col>
      <xdr:colOff>50800</xdr:colOff>
      <xdr:row>57</xdr:row>
      <xdr:rowOff>119594</xdr:rowOff>
    </xdr:to>
    <xdr:cxnSp macro="">
      <xdr:nvCxnSpPr>
        <xdr:cNvPr id="126" name="直線コネクタ 125"/>
        <xdr:cNvCxnSpPr/>
      </xdr:nvCxnSpPr>
      <xdr:spPr>
        <a:xfrm flipV="1">
          <a:off x="2019300" y="9883242"/>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109329</xdr:rowOff>
    </xdr:from>
    <xdr:to>
      <xdr:col>10</xdr:col>
      <xdr:colOff>114300</xdr:colOff>
      <xdr:row>57</xdr:row>
      <xdr:rowOff>119594</xdr:rowOff>
    </xdr:to>
    <xdr:cxnSp macro="">
      <xdr:nvCxnSpPr>
        <xdr:cNvPr id="129" name="直線コネクタ 128"/>
        <xdr:cNvCxnSpPr/>
      </xdr:nvCxnSpPr>
      <xdr:spPr>
        <a:xfrm>
          <a:off x="1130300" y="9881979"/>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59933</xdr:rowOff>
    </xdr:from>
    <xdr:to>
      <xdr:col>24</xdr:col>
      <xdr:colOff>114300</xdr:colOff>
      <xdr:row>56</xdr:row>
      <xdr:rowOff>161533</xdr:rowOff>
    </xdr:to>
    <xdr:sp macro="" textlink="">
      <xdr:nvSpPr>
        <xdr:cNvPr id="139" name="楕円 138"/>
        <xdr:cNvSpPr/>
      </xdr:nvSpPr>
      <xdr:spPr>
        <a:xfrm>
          <a:off x="4584700" y="96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82810</xdr:rowOff>
    </xdr:from>
    <xdr:ext cx="534377" cy="259045"/>
    <xdr:sp macro="" textlink="">
      <xdr:nvSpPr>
        <xdr:cNvPr id="140" name="総務費該当値テキスト"/>
        <xdr:cNvSpPr txBox="1"/>
      </xdr:nvSpPr>
      <xdr:spPr>
        <a:xfrm>
          <a:off x="4686300" y="95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146594</xdr:rowOff>
    </xdr:from>
    <xdr:to>
      <xdr:col>20</xdr:col>
      <xdr:colOff>38100</xdr:colOff>
      <xdr:row>50</xdr:row>
      <xdr:rowOff>76744</xdr:rowOff>
    </xdr:to>
    <xdr:sp macro="" textlink="">
      <xdr:nvSpPr>
        <xdr:cNvPr id="141" name="楕円 140"/>
        <xdr:cNvSpPr/>
      </xdr:nvSpPr>
      <xdr:spPr>
        <a:xfrm>
          <a:off x="3746500" y="85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93271</xdr:rowOff>
    </xdr:from>
    <xdr:ext cx="599010" cy="259045"/>
    <xdr:sp macro="" textlink="">
      <xdr:nvSpPr>
        <xdr:cNvPr id="142" name="テキスト ボックス 141"/>
        <xdr:cNvSpPr txBox="1"/>
      </xdr:nvSpPr>
      <xdr:spPr>
        <a:xfrm>
          <a:off x="3497795" y="832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59792</xdr:rowOff>
    </xdr:from>
    <xdr:to>
      <xdr:col>15</xdr:col>
      <xdr:colOff>101600</xdr:colOff>
      <xdr:row>57</xdr:row>
      <xdr:rowOff>161392</xdr:rowOff>
    </xdr:to>
    <xdr:sp macro="" textlink="">
      <xdr:nvSpPr>
        <xdr:cNvPr id="143" name="楕円 142"/>
        <xdr:cNvSpPr/>
      </xdr:nvSpPr>
      <xdr:spPr>
        <a:xfrm>
          <a:off x="2857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152519</xdr:rowOff>
    </xdr:from>
    <xdr:ext cx="534377" cy="259045"/>
    <xdr:sp macro="" textlink="">
      <xdr:nvSpPr>
        <xdr:cNvPr id="144" name="テキスト ボックス 143"/>
        <xdr:cNvSpPr txBox="1"/>
      </xdr:nvSpPr>
      <xdr:spPr>
        <a:xfrm>
          <a:off x="2641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68794</xdr:rowOff>
    </xdr:from>
    <xdr:to>
      <xdr:col>10</xdr:col>
      <xdr:colOff>165100</xdr:colOff>
      <xdr:row>57</xdr:row>
      <xdr:rowOff>170394</xdr:rowOff>
    </xdr:to>
    <xdr:sp macro="" textlink="">
      <xdr:nvSpPr>
        <xdr:cNvPr id="145" name="楕円 144"/>
        <xdr:cNvSpPr/>
      </xdr:nvSpPr>
      <xdr:spPr>
        <a:xfrm>
          <a:off x="1968500" y="98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161521</xdr:rowOff>
    </xdr:from>
    <xdr:ext cx="534377" cy="259045"/>
    <xdr:sp macro="" textlink="">
      <xdr:nvSpPr>
        <xdr:cNvPr id="146" name="テキスト ボックス 145"/>
        <xdr:cNvSpPr txBox="1"/>
      </xdr:nvSpPr>
      <xdr:spPr>
        <a:xfrm>
          <a:off x="1752111" y="99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58529</xdr:rowOff>
    </xdr:from>
    <xdr:to>
      <xdr:col>6</xdr:col>
      <xdr:colOff>38100</xdr:colOff>
      <xdr:row>57</xdr:row>
      <xdr:rowOff>160129</xdr:rowOff>
    </xdr:to>
    <xdr:sp macro="" textlink="">
      <xdr:nvSpPr>
        <xdr:cNvPr id="147" name="楕円 146"/>
        <xdr:cNvSpPr/>
      </xdr:nvSpPr>
      <xdr:spPr>
        <a:xfrm>
          <a:off x="1079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151256</xdr:rowOff>
    </xdr:from>
    <xdr:ext cx="534377" cy="259045"/>
    <xdr:sp macro="" textlink="">
      <xdr:nvSpPr>
        <xdr:cNvPr id="148" name="テキスト ボックス 147"/>
        <xdr:cNvSpPr txBox="1"/>
      </xdr:nvSpPr>
      <xdr:spPr>
        <a:xfrm>
          <a:off x="863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23256</xdr:rowOff>
    </xdr:from>
    <xdr:to>
      <xdr:col>24</xdr:col>
      <xdr:colOff>63500</xdr:colOff>
      <xdr:row>77</xdr:row>
      <xdr:rowOff>152676</xdr:rowOff>
    </xdr:to>
    <xdr:cxnSp macro="">
      <xdr:nvCxnSpPr>
        <xdr:cNvPr id="180" name="直線コネクタ 179"/>
        <xdr:cNvCxnSpPr/>
      </xdr:nvCxnSpPr>
      <xdr:spPr>
        <a:xfrm flipV="1">
          <a:off x="3797300" y="13053456"/>
          <a:ext cx="838200" cy="3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152676</xdr:rowOff>
    </xdr:from>
    <xdr:to>
      <xdr:col>19</xdr:col>
      <xdr:colOff>177800</xdr:colOff>
      <xdr:row>78</xdr:row>
      <xdr:rowOff>50775</xdr:rowOff>
    </xdr:to>
    <xdr:cxnSp macro="">
      <xdr:nvCxnSpPr>
        <xdr:cNvPr id="183" name="直線コネクタ 182"/>
        <xdr:cNvCxnSpPr/>
      </xdr:nvCxnSpPr>
      <xdr:spPr>
        <a:xfrm flipV="1">
          <a:off x="2908300" y="13354326"/>
          <a:ext cx="8890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50775</xdr:rowOff>
    </xdr:from>
    <xdr:to>
      <xdr:col>15</xdr:col>
      <xdr:colOff>50800</xdr:colOff>
      <xdr:row>78</xdr:row>
      <xdr:rowOff>72143</xdr:rowOff>
    </xdr:to>
    <xdr:cxnSp macro="">
      <xdr:nvCxnSpPr>
        <xdr:cNvPr id="186" name="直線コネクタ 185"/>
        <xdr:cNvCxnSpPr/>
      </xdr:nvCxnSpPr>
      <xdr:spPr>
        <a:xfrm flipV="1">
          <a:off x="2019300" y="13423875"/>
          <a:ext cx="8890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72143</xdr:rowOff>
    </xdr:from>
    <xdr:to>
      <xdr:col>10</xdr:col>
      <xdr:colOff>114300</xdr:colOff>
      <xdr:row>78</xdr:row>
      <xdr:rowOff>94524</xdr:rowOff>
    </xdr:to>
    <xdr:cxnSp macro="">
      <xdr:nvCxnSpPr>
        <xdr:cNvPr id="189" name="直線コネクタ 188"/>
        <xdr:cNvCxnSpPr/>
      </xdr:nvCxnSpPr>
      <xdr:spPr>
        <a:xfrm flipV="1">
          <a:off x="1130300" y="13445243"/>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143905</xdr:rowOff>
    </xdr:from>
    <xdr:to>
      <xdr:col>24</xdr:col>
      <xdr:colOff>114300</xdr:colOff>
      <xdr:row>76</xdr:row>
      <xdr:rowOff>74054</xdr:rowOff>
    </xdr:to>
    <xdr:sp macro="" textlink="">
      <xdr:nvSpPr>
        <xdr:cNvPr id="199" name="楕円 198"/>
        <xdr:cNvSpPr/>
      </xdr:nvSpPr>
      <xdr:spPr>
        <a:xfrm>
          <a:off x="4584700" y="13002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166782</xdr:rowOff>
    </xdr:from>
    <xdr:ext cx="599010" cy="259045"/>
    <xdr:sp macro="" textlink="">
      <xdr:nvSpPr>
        <xdr:cNvPr id="200" name="民生費該当値テキスト"/>
        <xdr:cNvSpPr txBox="1"/>
      </xdr:nvSpPr>
      <xdr:spPr>
        <a:xfrm>
          <a:off x="4686300" y="128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101876</xdr:rowOff>
    </xdr:from>
    <xdr:to>
      <xdr:col>20</xdr:col>
      <xdr:colOff>38100</xdr:colOff>
      <xdr:row>78</xdr:row>
      <xdr:rowOff>32026</xdr:rowOff>
    </xdr:to>
    <xdr:sp macro="" textlink="">
      <xdr:nvSpPr>
        <xdr:cNvPr id="201" name="楕円 200"/>
        <xdr:cNvSpPr/>
      </xdr:nvSpPr>
      <xdr:spPr>
        <a:xfrm>
          <a:off x="3746500" y="133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48553</xdr:rowOff>
    </xdr:from>
    <xdr:ext cx="599010" cy="259045"/>
    <xdr:sp macro="" textlink="">
      <xdr:nvSpPr>
        <xdr:cNvPr id="202" name="テキスト ボックス 201"/>
        <xdr:cNvSpPr txBox="1"/>
      </xdr:nvSpPr>
      <xdr:spPr>
        <a:xfrm>
          <a:off x="3497795" y="130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171425</xdr:rowOff>
    </xdr:from>
    <xdr:to>
      <xdr:col>15</xdr:col>
      <xdr:colOff>101600</xdr:colOff>
      <xdr:row>78</xdr:row>
      <xdr:rowOff>101575</xdr:rowOff>
    </xdr:to>
    <xdr:sp macro="" textlink="">
      <xdr:nvSpPr>
        <xdr:cNvPr id="203" name="楕円 202"/>
        <xdr:cNvSpPr/>
      </xdr:nvSpPr>
      <xdr:spPr>
        <a:xfrm>
          <a:off x="2857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118102</xdr:rowOff>
    </xdr:from>
    <xdr:ext cx="599010" cy="259045"/>
    <xdr:sp macro="" textlink="">
      <xdr:nvSpPr>
        <xdr:cNvPr id="204" name="テキスト ボックス 203"/>
        <xdr:cNvSpPr txBox="1"/>
      </xdr:nvSpPr>
      <xdr:spPr>
        <a:xfrm>
          <a:off x="2608795" y="1314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21343</xdr:rowOff>
    </xdr:from>
    <xdr:to>
      <xdr:col>10</xdr:col>
      <xdr:colOff>165100</xdr:colOff>
      <xdr:row>78</xdr:row>
      <xdr:rowOff>122943</xdr:rowOff>
    </xdr:to>
    <xdr:sp macro="" textlink="">
      <xdr:nvSpPr>
        <xdr:cNvPr id="205" name="楕円 204"/>
        <xdr:cNvSpPr/>
      </xdr:nvSpPr>
      <xdr:spPr>
        <a:xfrm>
          <a:off x="1968500" y="133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139470</xdr:rowOff>
    </xdr:from>
    <xdr:ext cx="599010" cy="259045"/>
    <xdr:sp macro="" textlink="">
      <xdr:nvSpPr>
        <xdr:cNvPr id="206" name="テキスト ボックス 205"/>
        <xdr:cNvSpPr txBox="1"/>
      </xdr:nvSpPr>
      <xdr:spPr>
        <a:xfrm>
          <a:off x="1719795" y="1316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43724</xdr:rowOff>
    </xdr:from>
    <xdr:to>
      <xdr:col>6</xdr:col>
      <xdr:colOff>38100</xdr:colOff>
      <xdr:row>78</xdr:row>
      <xdr:rowOff>145324</xdr:rowOff>
    </xdr:to>
    <xdr:sp macro="" textlink="">
      <xdr:nvSpPr>
        <xdr:cNvPr id="207" name="楕円 206"/>
        <xdr:cNvSpPr/>
      </xdr:nvSpPr>
      <xdr:spPr>
        <a:xfrm>
          <a:off x="1079500" y="134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161851</xdr:rowOff>
    </xdr:from>
    <xdr:ext cx="599010" cy="259045"/>
    <xdr:sp macro="" textlink="">
      <xdr:nvSpPr>
        <xdr:cNvPr id="208" name="テキスト ボックス 207"/>
        <xdr:cNvSpPr txBox="1"/>
      </xdr:nvSpPr>
      <xdr:spPr>
        <a:xfrm>
          <a:off x="830795" y="131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116977</xdr:rowOff>
    </xdr:from>
    <xdr:to>
      <xdr:col>24</xdr:col>
      <xdr:colOff>63500</xdr:colOff>
      <xdr:row>97</xdr:row>
      <xdr:rowOff>59781</xdr:rowOff>
    </xdr:to>
    <xdr:cxnSp macro="">
      <xdr:nvCxnSpPr>
        <xdr:cNvPr id="236" name="直線コネクタ 235"/>
        <xdr:cNvCxnSpPr/>
      </xdr:nvCxnSpPr>
      <xdr:spPr>
        <a:xfrm flipV="1">
          <a:off x="3797300" y="16404727"/>
          <a:ext cx="8382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59781</xdr:rowOff>
    </xdr:from>
    <xdr:to>
      <xdr:col>19</xdr:col>
      <xdr:colOff>177800</xdr:colOff>
      <xdr:row>97</xdr:row>
      <xdr:rowOff>149278</xdr:rowOff>
    </xdr:to>
    <xdr:cxnSp macro="">
      <xdr:nvCxnSpPr>
        <xdr:cNvPr id="239" name="直線コネクタ 238"/>
        <xdr:cNvCxnSpPr/>
      </xdr:nvCxnSpPr>
      <xdr:spPr>
        <a:xfrm flipV="1">
          <a:off x="2908300" y="1669043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122600</xdr:rowOff>
    </xdr:from>
    <xdr:to>
      <xdr:col>15</xdr:col>
      <xdr:colOff>50800</xdr:colOff>
      <xdr:row>97</xdr:row>
      <xdr:rowOff>149278</xdr:rowOff>
    </xdr:to>
    <xdr:cxnSp macro="">
      <xdr:nvCxnSpPr>
        <xdr:cNvPr id="242" name="直線コネクタ 241"/>
        <xdr:cNvCxnSpPr/>
      </xdr:nvCxnSpPr>
      <xdr:spPr>
        <a:xfrm>
          <a:off x="2019300" y="1675325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122600</xdr:rowOff>
    </xdr:from>
    <xdr:to>
      <xdr:col>10</xdr:col>
      <xdr:colOff>114300</xdr:colOff>
      <xdr:row>97</xdr:row>
      <xdr:rowOff>124383</xdr:rowOff>
    </xdr:to>
    <xdr:cxnSp macro="">
      <xdr:nvCxnSpPr>
        <xdr:cNvPr id="245" name="直線コネクタ 244"/>
        <xdr:cNvCxnSpPr/>
      </xdr:nvCxnSpPr>
      <xdr:spPr>
        <a:xfrm flipV="1">
          <a:off x="1130300" y="167532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66177</xdr:rowOff>
    </xdr:from>
    <xdr:to>
      <xdr:col>24</xdr:col>
      <xdr:colOff>114300</xdr:colOff>
      <xdr:row>95</xdr:row>
      <xdr:rowOff>167777</xdr:rowOff>
    </xdr:to>
    <xdr:sp macro="" textlink="">
      <xdr:nvSpPr>
        <xdr:cNvPr id="255" name="楕円 254"/>
        <xdr:cNvSpPr/>
      </xdr:nvSpPr>
      <xdr:spPr>
        <a:xfrm>
          <a:off x="4584700" y="1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44604</xdr:rowOff>
    </xdr:from>
    <xdr:ext cx="534377" cy="259045"/>
    <xdr:sp macro="" textlink="">
      <xdr:nvSpPr>
        <xdr:cNvPr id="256" name="衛生費該当値テキスト"/>
        <xdr:cNvSpPr txBox="1"/>
      </xdr:nvSpPr>
      <xdr:spPr>
        <a:xfrm>
          <a:off x="4686300" y="163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8981</xdr:rowOff>
    </xdr:from>
    <xdr:to>
      <xdr:col>20</xdr:col>
      <xdr:colOff>38100</xdr:colOff>
      <xdr:row>97</xdr:row>
      <xdr:rowOff>110581</xdr:rowOff>
    </xdr:to>
    <xdr:sp macro="" textlink="">
      <xdr:nvSpPr>
        <xdr:cNvPr id="257" name="楕円 256"/>
        <xdr:cNvSpPr/>
      </xdr:nvSpPr>
      <xdr:spPr>
        <a:xfrm>
          <a:off x="3746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101708</xdr:rowOff>
    </xdr:from>
    <xdr:ext cx="534377" cy="259045"/>
    <xdr:sp macro="" textlink="">
      <xdr:nvSpPr>
        <xdr:cNvPr id="258" name="テキスト ボックス 257"/>
        <xdr:cNvSpPr txBox="1"/>
      </xdr:nvSpPr>
      <xdr:spPr>
        <a:xfrm>
          <a:off x="3530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98478</xdr:rowOff>
    </xdr:from>
    <xdr:to>
      <xdr:col>15</xdr:col>
      <xdr:colOff>101600</xdr:colOff>
      <xdr:row>98</xdr:row>
      <xdr:rowOff>28628</xdr:rowOff>
    </xdr:to>
    <xdr:sp macro="" textlink="">
      <xdr:nvSpPr>
        <xdr:cNvPr id="259" name="楕円 258"/>
        <xdr:cNvSpPr/>
      </xdr:nvSpPr>
      <xdr:spPr>
        <a:xfrm>
          <a:off x="2857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19755</xdr:rowOff>
    </xdr:from>
    <xdr:ext cx="534377" cy="259045"/>
    <xdr:sp macro="" textlink="">
      <xdr:nvSpPr>
        <xdr:cNvPr id="260" name="テキスト ボックス 259"/>
        <xdr:cNvSpPr txBox="1"/>
      </xdr:nvSpPr>
      <xdr:spPr>
        <a:xfrm>
          <a:off x="2641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71800</xdr:rowOff>
    </xdr:from>
    <xdr:to>
      <xdr:col>10</xdr:col>
      <xdr:colOff>165100</xdr:colOff>
      <xdr:row>98</xdr:row>
      <xdr:rowOff>1950</xdr:rowOff>
    </xdr:to>
    <xdr:sp macro="" textlink="">
      <xdr:nvSpPr>
        <xdr:cNvPr id="261" name="楕円 260"/>
        <xdr:cNvSpPr/>
      </xdr:nvSpPr>
      <xdr:spPr>
        <a:xfrm>
          <a:off x="1968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164527</xdr:rowOff>
    </xdr:from>
    <xdr:ext cx="534377" cy="259045"/>
    <xdr:sp macro="" textlink="">
      <xdr:nvSpPr>
        <xdr:cNvPr id="262" name="テキスト ボックス 261"/>
        <xdr:cNvSpPr txBox="1"/>
      </xdr:nvSpPr>
      <xdr:spPr>
        <a:xfrm>
          <a:off x="1752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73583</xdr:rowOff>
    </xdr:from>
    <xdr:to>
      <xdr:col>6</xdr:col>
      <xdr:colOff>38100</xdr:colOff>
      <xdr:row>98</xdr:row>
      <xdr:rowOff>3733</xdr:rowOff>
    </xdr:to>
    <xdr:sp macro="" textlink="">
      <xdr:nvSpPr>
        <xdr:cNvPr id="263" name="楕円 262"/>
        <xdr:cNvSpPr/>
      </xdr:nvSpPr>
      <xdr:spPr>
        <a:xfrm>
          <a:off x="1079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166310</xdr:rowOff>
    </xdr:from>
    <xdr:ext cx="534377" cy="259045"/>
    <xdr:sp macro="" textlink="">
      <xdr:nvSpPr>
        <xdr:cNvPr id="264" name="テキスト ボックス 263"/>
        <xdr:cNvSpPr txBox="1"/>
      </xdr:nvSpPr>
      <xdr:spPr>
        <a:xfrm>
          <a:off x="863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21285</xdr:rowOff>
    </xdr:from>
    <xdr:to>
      <xdr:col>55</xdr:col>
      <xdr:colOff>0</xdr:colOff>
      <xdr:row>37</xdr:row>
      <xdr:rowOff>133299</xdr:rowOff>
    </xdr:to>
    <xdr:cxnSp macro="">
      <xdr:nvCxnSpPr>
        <xdr:cNvPr id="291" name="直線コネクタ 290"/>
        <xdr:cNvCxnSpPr/>
      </xdr:nvCxnSpPr>
      <xdr:spPr>
        <a:xfrm>
          <a:off x="9639300" y="636493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21285</xdr:rowOff>
    </xdr:from>
    <xdr:to>
      <xdr:col>50</xdr:col>
      <xdr:colOff>114300</xdr:colOff>
      <xdr:row>37</xdr:row>
      <xdr:rowOff>23114</xdr:rowOff>
    </xdr:to>
    <xdr:cxnSp macro="">
      <xdr:nvCxnSpPr>
        <xdr:cNvPr id="294" name="直線コネクタ 293"/>
        <xdr:cNvCxnSpPr/>
      </xdr:nvCxnSpPr>
      <xdr:spPr>
        <a:xfrm flipV="1">
          <a:off x="8750300" y="636493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11227</xdr:rowOff>
    </xdr:from>
    <xdr:to>
      <xdr:col>45</xdr:col>
      <xdr:colOff>177800</xdr:colOff>
      <xdr:row>37</xdr:row>
      <xdr:rowOff>23114</xdr:rowOff>
    </xdr:to>
    <xdr:cxnSp macro="">
      <xdr:nvCxnSpPr>
        <xdr:cNvPr id="297" name="直線コネクタ 296"/>
        <xdr:cNvCxnSpPr/>
      </xdr:nvCxnSpPr>
      <xdr:spPr>
        <a:xfrm>
          <a:off x="7861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122784</xdr:rowOff>
    </xdr:from>
    <xdr:to>
      <xdr:col>41</xdr:col>
      <xdr:colOff>50800</xdr:colOff>
      <xdr:row>37</xdr:row>
      <xdr:rowOff>11227</xdr:rowOff>
    </xdr:to>
    <xdr:cxnSp macro="">
      <xdr:nvCxnSpPr>
        <xdr:cNvPr id="300" name="直線コネクタ 299"/>
        <xdr:cNvCxnSpPr/>
      </xdr:nvCxnSpPr>
      <xdr:spPr>
        <a:xfrm>
          <a:off x="6972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82499</xdr:rowOff>
    </xdr:from>
    <xdr:to>
      <xdr:col>55</xdr:col>
      <xdr:colOff>50800</xdr:colOff>
      <xdr:row>38</xdr:row>
      <xdr:rowOff>12649</xdr:rowOff>
    </xdr:to>
    <xdr:sp macro="" textlink="">
      <xdr:nvSpPr>
        <xdr:cNvPr id="310" name="楕円 309"/>
        <xdr:cNvSpPr/>
      </xdr:nvSpPr>
      <xdr:spPr>
        <a:xfrm>
          <a:off x="104267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60926</xdr:rowOff>
    </xdr:from>
    <xdr:ext cx="378565" cy="259045"/>
    <xdr:sp macro="" textlink="">
      <xdr:nvSpPr>
        <xdr:cNvPr id="311" name="労働費該当値テキスト"/>
        <xdr:cNvSpPr txBox="1"/>
      </xdr:nvSpPr>
      <xdr:spPr>
        <a:xfrm>
          <a:off x="10528300" y="64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2" name="楕円 311"/>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63212</xdr:rowOff>
    </xdr:from>
    <xdr:ext cx="378565" cy="259045"/>
    <xdr:sp macro="" textlink="">
      <xdr:nvSpPr>
        <xdr:cNvPr id="313" name="テキスト ボックス 312"/>
        <xdr:cNvSpPr txBox="1"/>
      </xdr:nvSpPr>
      <xdr:spPr>
        <a:xfrm>
          <a:off x="9450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143764</xdr:rowOff>
    </xdr:from>
    <xdr:to>
      <xdr:col>46</xdr:col>
      <xdr:colOff>38100</xdr:colOff>
      <xdr:row>37</xdr:row>
      <xdr:rowOff>73914</xdr:rowOff>
    </xdr:to>
    <xdr:sp macro="" textlink="">
      <xdr:nvSpPr>
        <xdr:cNvPr id="314" name="楕円 313"/>
        <xdr:cNvSpPr/>
      </xdr:nvSpPr>
      <xdr:spPr>
        <a:xfrm>
          <a:off x="869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65041</xdr:rowOff>
    </xdr:from>
    <xdr:ext cx="378565" cy="259045"/>
    <xdr:sp macro="" textlink="">
      <xdr:nvSpPr>
        <xdr:cNvPr id="315" name="テキスト ボックス 314"/>
        <xdr:cNvSpPr txBox="1"/>
      </xdr:nvSpPr>
      <xdr:spPr>
        <a:xfrm>
          <a:off x="8561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131877</xdr:rowOff>
    </xdr:from>
    <xdr:to>
      <xdr:col>41</xdr:col>
      <xdr:colOff>101600</xdr:colOff>
      <xdr:row>37</xdr:row>
      <xdr:rowOff>62027</xdr:rowOff>
    </xdr:to>
    <xdr:sp macro="" textlink="">
      <xdr:nvSpPr>
        <xdr:cNvPr id="316" name="楕円 315"/>
        <xdr:cNvSpPr/>
      </xdr:nvSpPr>
      <xdr:spPr>
        <a:xfrm>
          <a:off x="781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78554</xdr:rowOff>
    </xdr:from>
    <xdr:ext cx="378565" cy="259045"/>
    <xdr:sp macro="" textlink="">
      <xdr:nvSpPr>
        <xdr:cNvPr id="317" name="テキスト ボックス 316"/>
        <xdr:cNvSpPr txBox="1"/>
      </xdr:nvSpPr>
      <xdr:spPr>
        <a:xfrm>
          <a:off x="7672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71984</xdr:rowOff>
    </xdr:from>
    <xdr:to>
      <xdr:col>36</xdr:col>
      <xdr:colOff>165100</xdr:colOff>
      <xdr:row>36</xdr:row>
      <xdr:rowOff>2134</xdr:rowOff>
    </xdr:to>
    <xdr:sp macro="" textlink="">
      <xdr:nvSpPr>
        <xdr:cNvPr id="318" name="楕円 317"/>
        <xdr:cNvSpPr/>
      </xdr:nvSpPr>
      <xdr:spPr>
        <a:xfrm>
          <a:off x="6921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18661</xdr:rowOff>
    </xdr:from>
    <xdr:ext cx="469744" cy="259045"/>
    <xdr:sp macro="" textlink="">
      <xdr:nvSpPr>
        <xdr:cNvPr id="319" name="テキスト ボックス 318"/>
        <xdr:cNvSpPr txBox="1"/>
      </xdr:nvSpPr>
      <xdr:spPr>
        <a:xfrm>
          <a:off x="6737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169590</xdr:rowOff>
    </xdr:from>
    <xdr:to>
      <xdr:col>55</xdr:col>
      <xdr:colOff>0</xdr:colOff>
      <xdr:row>57</xdr:row>
      <xdr:rowOff>171132</xdr:rowOff>
    </xdr:to>
    <xdr:cxnSp macro="">
      <xdr:nvCxnSpPr>
        <xdr:cNvPr id="344" name="直線コネクタ 343"/>
        <xdr:cNvCxnSpPr/>
      </xdr:nvCxnSpPr>
      <xdr:spPr>
        <a:xfrm flipV="1">
          <a:off x="9639300" y="9942240"/>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167589</xdr:rowOff>
    </xdr:from>
    <xdr:to>
      <xdr:col>50</xdr:col>
      <xdr:colOff>114300</xdr:colOff>
      <xdr:row>57</xdr:row>
      <xdr:rowOff>171132</xdr:rowOff>
    </xdr:to>
    <xdr:cxnSp macro="">
      <xdr:nvCxnSpPr>
        <xdr:cNvPr id="347" name="直線コネクタ 346"/>
        <xdr:cNvCxnSpPr/>
      </xdr:nvCxnSpPr>
      <xdr:spPr>
        <a:xfrm>
          <a:off x="8750300" y="994023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167589</xdr:rowOff>
    </xdr:from>
    <xdr:to>
      <xdr:col>45</xdr:col>
      <xdr:colOff>177800</xdr:colOff>
      <xdr:row>57</xdr:row>
      <xdr:rowOff>168161</xdr:rowOff>
    </xdr:to>
    <xdr:cxnSp macro="">
      <xdr:nvCxnSpPr>
        <xdr:cNvPr id="350" name="直線コネクタ 349"/>
        <xdr:cNvCxnSpPr/>
      </xdr:nvCxnSpPr>
      <xdr:spPr>
        <a:xfrm flipV="1">
          <a:off x="7861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168161</xdr:rowOff>
    </xdr:from>
    <xdr:to>
      <xdr:col>41</xdr:col>
      <xdr:colOff>50800</xdr:colOff>
      <xdr:row>57</xdr:row>
      <xdr:rowOff>169646</xdr:rowOff>
    </xdr:to>
    <xdr:cxnSp macro="">
      <xdr:nvCxnSpPr>
        <xdr:cNvPr id="353" name="直線コネクタ 352"/>
        <xdr:cNvCxnSpPr/>
      </xdr:nvCxnSpPr>
      <xdr:spPr>
        <a:xfrm flipV="1">
          <a:off x="6972300" y="994081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118790</xdr:rowOff>
    </xdr:from>
    <xdr:to>
      <xdr:col>55</xdr:col>
      <xdr:colOff>50800</xdr:colOff>
      <xdr:row>58</xdr:row>
      <xdr:rowOff>48940</xdr:rowOff>
    </xdr:to>
    <xdr:sp macro="" textlink="">
      <xdr:nvSpPr>
        <xdr:cNvPr id="363" name="楕円 362"/>
        <xdr:cNvSpPr/>
      </xdr:nvSpPr>
      <xdr:spPr>
        <a:xfrm>
          <a:off x="104267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33717</xdr:rowOff>
    </xdr:from>
    <xdr:ext cx="378565" cy="259045"/>
    <xdr:sp macro="" textlink="">
      <xdr:nvSpPr>
        <xdr:cNvPr id="364" name="農林水産業費該当値テキスト"/>
        <xdr:cNvSpPr txBox="1"/>
      </xdr:nvSpPr>
      <xdr:spPr>
        <a:xfrm>
          <a:off x="10528300" y="980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120332</xdr:rowOff>
    </xdr:from>
    <xdr:to>
      <xdr:col>50</xdr:col>
      <xdr:colOff>165100</xdr:colOff>
      <xdr:row>58</xdr:row>
      <xdr:rowOff>50482</xdr:rowOff>
    </xdr:to>
    <xdr:sp macro="" textlink="">
      <xdr:nvSpPr>
        <xdr:cNvPr id="365" name="楕円 364"/>
        <xdr:cNvSpPr/>
      </xdr:nvSpPr>
      <xdr:spPr>
        <a:xfrm>
          <a:off x="9588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41609</xdr:rowOff>
    </xdr:from>
    <xdr:ext cx="378565" cy="259045"/>
    <xdr:sp macro="" textlink="">
      <xdr:nvSpPr>
        <xdr:cNvPr id="366" name="テキスト ボックス 365"/>
        <xdr:cNvSpPr txBox="1"/>
      </xdr:nvSpPr>
      <xdr:spPr>
        <a:xfrm>
          <a:off x="9450017" y="998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116789</xdr:rowOff>
    </xdr:from>
    <xdr:to>
      <xdr:col>46</xdr:col>
      <xdr:colOff>38100</xdr:colOff>
      <xdr:row>58</xdr:row>
      <xdr:rowOff>46939</xdr:rowOff>
    </xdr:to>
    <xdr:sp macro="" textlink="">
      <xdr:nvSpPr>
        <xdr:cNvPr id="367" name="楕円 366"/>
        <xdr:cNvSpPr/>
      </xdr:nvSpPr>
      <xdr:spPr>
        <a:xfrm>
          <a:off x="8699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38066</xdr:rowOff>
    </xdr:from>
    <xdr:ext cx="378565" cy="259045"/>
    <xdr:sp macro="" textlink="">
      <xdr:nvSpPr>
        <xdr:cNvPr id="368" name="テキスト ボックス 367"/>
        <xdr:cNvSpPr txBox="1"/>
      </xdr:nvSpPr>
      <xdr:spPr>
        <a:xfrm>
          <a:off x="8561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117361</xdr:rowOff>
    </xdr:from>
    <xdr:to>
      <xdr:col>41</xdr:col>
      <xdr:colOff>101600</xdr:colOff>
      <xdr:row>58</xdr:row>
      <xdr:rowOff>47511</xdr:rowOff>
    </xdr:to>
    <xdr:sp macro="" textlink="">
      <xdr:nvSpPr>
        <xdr:cNvPr id="369" name="楕円 368"/>
        <xdr:cNvSpPr/>
      </xdr:nvSpPr>
      <xdr:spPr>
        <a:xfrm>
          <a:off x="7810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38638</xdr:rowOff>
    </xdr:from>
    <xdr:ext cx="378565" cy="259045"/>
    <xdr:sp macro="" textlink="">
      <xdr:nvSpPr>
        <xdr:cNvPr id="370" name="テキスト ボックス 369"/>
        <xdr:cNvSpPr txBox="1"/>
      </xdr:nvSpPr>
      <xdr:spPr>
        <a:xfrm>
          <a:off x="7672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118846</xdr:rowOff>
    </xdr:from>
    <xdr:to>
      <xdr:col>36</xdr:col>
      <xdr:colOff>165100</xdr:colOff>
      <xdr:row>58</xdr:row>
      <xdr:rowOff>48996</xdr:rowOff>
    </xdr:to>
    <xdr:sp macro="" textlink="">
      <xdr:nvSpPr>
        <xdr:cNvPr id="371" name="楕円 370"/>
        <xdr:cNvSpPr/>
      </xdr:nvSpPr>
      <xdr:spPr>
        <a:xfrm>
          <a:off x="6921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40123</xdr:rowOff>
    </xdr:from>
    <xdr:ext cx="378565" cy="259045"/>
    <xdr:sp macro="" textlink="">
      <xdr:nvSpPr>
        <xdr:cNvPr id="372" name="テキスト ボックス 371"/>
        <xdr:cNvSpPr txBox="1"/>
      </xdr:nvSpPr>
      <xdr:spPr>
        <a:xfrm>
          <a:off x="6783017" y="99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17039</xdr:rowOff>
    </xdr:from>
    <xdr:to>
      <xdr:col>55</xdr:col>
      <xdr:colOff>0</xdr:colOff>
      <xdr:row>79</xdr:row>
      <xdr:rowOff>59069</xdr:rowOff>
    </xdr:to>
    <xdr:cxnSp macro="">
      <xdr:nvCxnSpPr>
        <xdr:cNvPr id="403" name="直線コネクタ 402"/>
        <xdr:cNvCxnSpPr/>
      </xdr:nvCxnSpPr>
      <xdr:spPr>
        <a:xfrm>
          <a:off x="9639300" y="13561589"/>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17039</xdr:rowOff>
    </xdr:from>
    <xdr:to>
      <xdr:col>50</xdr:col>
      <xdr:colOff>114300</xdr:colOff>
      <xdr:row>79</xdr:row>
      <xdr:rowOff>72051</xdr:rowOff>
    </xdr:to>
    <xdr:cxnSp macro="">
      <xdr:nvCxnSpPr>
        <xdr:cNvPr id="406" name="直線コネクタ 405"/>
        <xdr:cNvCxnSpPr/>
      </xdr:nvCxnSpPr>
      <xdr:spPr>
        <a:xfrm flipV="1">
          <a:off x="8750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72051</xdr:rowOff>
    </xdr:from>
    <xdr:to>
      <xdr:col>45</xdr:col>
      <xdr:colOff>177800</xdr:colOff>
      <xdr:row>79</xdr:row>
      <xdr:rowOff>88412</xdr:rowOff>
    </xdr:to>
    <xdr:cxnSp macro="">
      <xdr:nvCxnSpPr>
        <xdr:cNvPr id="409" name="直線コネクタ 408"/>
        <xdr:cNvCxnSpPr/>
      </xdr:nvCxnSpPr>
      <xdr:spPr>
        <a:xfrm flipV="1">
          <a:off x="7861300" y="13616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87449</xdr:rowOff>
    </xdr:from>
    <xdr:to>
      <xdr:col>41</xdr:col>
      <xdr:colOff>50800</xdr:colOff>
      <xdr:row>79</xdr:row>
      <xdr:rowOff>88412</xdr:rowOff>
    </xdr:to>
    <xdr:cxnSp macro="">
      <xdr:nvCxnSpPr>
        <xdr:cNvPr id="412" name="直線コネクタ 411"/>
        <xdr:cNvCxnSpPr/>
      </xdr:nvCxnSpPr>
      <xdr:spPr>
        <a:xfrm>
          <a:off x="6972300" y="1363199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8269</xdr:rowOff>
    </xdr:from>
    <xdr:to>
      <xdr:col>55</xdr:col>
      <xdr:colOff>50800</xdr:colOff>
      <xdr:row>79</xdr:row>
      <xdr:rowOff>109869</xdr:rowOff>
    </xdr:to>
    <xdr:sp macro="" textlink="">
      <xdr:nvSpPr>
        <xdr:cNvPr id="422" name="楕円 421"/>
        <xdr:cNvSpPr/>
      </xdr:nvSpPr>
      <xdr:spPr>
        <a:xfrm>
          <a:off x="104267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94646</xdr:rowOff>
    </xdr:from>
    <xdr:ext cx="469744" cy="259045"/>
    <xdr:sp macro="" textlink="">
      <xdr:nvSpPr>
        <xdr:cNvPr id="423" name="商工費該当値テキスト"/>
        <xdr:cNvSpPr txBox="1"/>
      </xdr:nvSpPr>
      <xdr:spPr>
        <a:xfrm>
          <a:off x="10528300" y="13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137689</xdr:rowOff>
    </xdr:from>
    <xdr:to>
      <xdr:col>50</xdr:col>
      <xdr:colOff>165100</xdr:colOff>
      <xdr:row>79</xdr:row>
      <xdr:rowOff>67839</xdr:rowOff>
    </xdr:to>
    <xdr:sp macro="" textlink="">
      <xdr:nvSpPr>
        <xdr:cNvPr id="424" name="楕円 423"/>
        <xdr:cNvSpPr/>
      </xdr:nvSpPr>
      <xdr:spPr>
        <a:xfrm>
          <a:off x="9588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58966</xdr:rowOff>
    </xdr:from>
    <xdr:ext cx="469744" cy="259045"/>
    <xdr:sp macro="" textlink="">
      <xdr:nvSpPr>
        <xdr:cNvPr id="425" name="テキスト ボックス 424"/>
        <xdr:cNvSpPr txBox="1"/>
      </xdr:nvSpPr>
      <xdr:spPr>
        <a:xfrm>
          <a:off x="9404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21251</xdr:rowOff>
    </xdr:from>
    <xdr:to>
      <xdr:col>46</xdr:col>
      <xdr:colOff>38100</xdr:colOff>
      <xdr:row>79</xdr:row>
      <xdr:rowOff>122851</xdr:rowOff>
    </xdr:to>
    <xdr:sp macro="" textlink="">
      <xdr:nvSpPr>
        <xdr:cNvPr id="426" name="楕円 425"/>
        <xdr:cNvSpPr/>
      </xdr:nvSpPr>
      <xdr:spPr>
        <a:xfrm>
          <a:off x="8699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113978</xdr:rowOff>
    </xdr:from>
    <xdr:ext cx="469744" cy="259045"/>
    <xdr:sp macro="" textlink="">
      <xdr:nvSpPr>
        <xdr:cNvPr id="427" name="テキスト ボックス 426"/>
        <xdr:cNvSpPr txBox="1"/>
      </xdr:nvSpPr>
      <xdr:spPr>
        <a:xfrm>
          <a:off x="8515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37612</xdr:rowOff>
    </xdr:from>
    <xdr:to>
      <xdr:col>41</xdr:col>
      <xdr:colOff>101600</xdr:colOff>
      <xdr:row>79</xdr:row>
      <xdr:rowOff>139212</xdr:rowOff>
    </xdr:to>
    <xdr:sp macro="" textlink="">
      <xdr:nvSpPr>
        <xdr:cNvPr id="428" name="楕円 427"/>
        <xdr:cNvSpPr/>
      </xdr:nvSpPr>
      <xdr:spPr>
        <a:xfrm>
          <a:off x="7810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130339</xdr:rowOff>
    </xdr:from>
    <xdr:ext cx="378565" cy="259045"/>
    <xdr:sp macro="" textlink="">
      <xdr:nvSpPr>
        <xdr:cNvPr id="429" name="テキスト ボックス 428"/>
        <xdr:cNvSpPr txBox="1"/>
      </xdr:nvSpPr>
      <xdr:spPr>
        <a:xfrm>
          <a:off x="7672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36649</xdr:rowOff>
    </xdr:from>
    <xdr:to>
      <xdr:col>36</xdr:col>
      <xdr:colOff>165100</xdr:colOff>
      <xdr:row>79</xdr:row>
      <xdr:rowOff>138249</xdr:rowOff>
    </xdr:to>
    <xdr:sp macro="" textlink="">
      <xdr:nvSpPr>
        <xdr:cNvPr id="430" name="楕円 429"/>
        <xdr:cNvSpPr/>
      </xdr:nvSpPr>
      <xdr:spPr>
        <a:xfrm>
          <a:off x="69215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129376</xdr:rowOff>
    </xdr:from>
    <xdr:ext cx="378565" cy="259045"/>
    <xdr:sp macro="" textlink="">
      <xdr:nvSpPr>
        <xdr:cNvPr id="431" name="テキスト ボックス 430"/>
        <xdr:cNvSpPr txBox="1"/>
      </xdr:nvSpPr>
      <xdr:spPr>
        <a:xfrm>
          <a:off x="6783017" y="1367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80397</xdr:rowOff>
    </xdr:from>
    <xdr:to>
      <xdr:col>55</xdr:col>
      <xdr:colOff>0</xdr:colOff>
      <xdr:row>97</xdr:row>
      <xdr:rowOff>96971</xdr:rowOff>
    </xdr:to>
    <xdr:cxnSp macro="">
      <xdr:nvCxnSpPr>
        <xdr:cNvPr id="461" name="直線コネクタ 460"/>
        <xdr:cNvCxnSpPr/>
      </xdr:nvCxnSpPr>
      <xdr:spPr>
        <a:xfrm flipV="1">
          <a:off x="9639300" y="16711047"/>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96971</xdr:rowOff>
    </xdr:from>
    <xdr:to>
      <xdr:col>50</xdr:col>
      <xdr:colOff>114300</xdr:colOff>
      <xdr:row>98</xdr:row>
      <xdr:rowOff>6865</xdr:rowOff>
    </xdr:to>
    <xdr:cxnSp macro="">
      <xdr:nvCxnSpPr>
        <xdr:cNvPr id="464" name="直線コネクタ 463"/>
        <xdr:cNvCxnSpPr/>
      </xdr:nvCxnSpPr>
      <xdr:spPr>
        <a:xfrm flipV="1">
          <a:off x="8750300" y="16727621"/>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6865</xdr:rowOff>
    </xdr:from>
    <xdr:to>
      <xdr:col>45</xdr:col>
      <xdr:colOff>177800</xdr:colOff>
      <xdr:row>98</xdr:row>
      <xdr:rowOff>14770</xdr:rowOff>
    </xdr:to>
    <xdr:cxnSp macro="">
      <xdr:nvCxnSpPr>
        <xdr:cNvPr id="467" name="直線コネクタ 466"/>
        <xdr:cNvCxnSpPr/>
      </xdr:nvCxnSpPr>
      <xdr:spPr>
        <a:xfrm flipV="1">
          <a:off x="7861300" y="1680896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14770</xdr:rowOff>
    </xdr:from>
    <xdr:to>
      <xdr:col>41</xdr:col>
      <xdr:colOff>50800</xdr:colOff>
      <xdr:row>98</xdr:row>
      <xdr:rowOff>32029</xdr:rowOff>
    </xdr:to>
    <xdr:cxnSp macro="">
      <xdr:nvCxnSpPr>
        <xdr:cNvPr id="470" name="直線コネクタ 469"/>
        <xdr:cNvCxnSpPr/>
      </xdr:nvCxnSpPr>
      <xdr:spPr>
        <a:xfrm flipV="1">
          <a:off x="6972300" y="1681687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29597</xdr:rowOff>
    </xdr:from>
    <xdr:to>
      <xdr:col>55</xdr:col>
      <xdr:colOff>50800</xdr:colOff>
      <xdr:row>97</xdr:row>
      <xdr:rowOff>131197</xdr:rowOff>
    </xdr:to>
    <xdr:sp macro="" textlink="">
      <xdr:nvSpPr>
        <xdr:cNvPr id="480" name="楕円 479"/>
        <xdr:cNvSpPr/>
      </xdr:nvSpPr>
      <xdr:spPr>
        <a:xfrm>
          <a:off x="10426700" y="166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8024</xdr:rowOff>
    </xdr:from>
    <xdr:ext cx="534377" cy="259045"/>
    <xdr:sp macro="" textlink="">
      <xdr:nvSpPr>
        <xdr:cNvPr id="481" name="土木費該当値テキスト"/>
        <xdr:cNvSpPr txBox="1"/>
      </xdr:nvSpPr>
      <xdr:spPr>
        <a:xfrm>
          <a:off x="10528300"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46171</xdr:rowOff>
    </xdr:from>
    <xdr:to>
      <xdr:col>50</xdr:col>
      <xdr:colOff>165100</xdr:colOff>
      <xdr:row>97</xdr:row>
      <xdr:rowOff>147771</xdr:rowOff>
    </xdr:to>
    <xdr:sp macro="" textlink="">
      <xdr:nvSpPr>
        <xdr:cNvPr id="482" name="楕円 481"/>
        <xdr:cNvSpPr/>
      </xdr:nvSpPr>
      <xdr:spPr>
        <a:xfrm>
          <a:off x="9588500" y="166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138898</xdr:rowOff>
    </xdr:from>
    <xdr:ext cx="534377" cy="259045"/>
    <xdr:sp macro="" textlink="">
      <xdr:nvSpPr>
        <xdr:cNvPr id="483" name="テキスト ボックス 482"/>
        <xdr:cNvSpPr txBox="1"/>
      </xdr:nvSpPr>
      <xdr:spPr>
        <a:xfrm>
          <a:off x="9372111" y="167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127515</xdr:rowOff>
    </xdr:from>
    <xdr:to>
      <xdr:col>46</xdr:col>
      <xdr:colOff>38100</xdr:colOff>
      <xdr:row>98</xdr:row>
      <xdr:rowOff>57665</xdr:rowOff>
    </xdr:to>
    <xdr:sp macro="" textlink="">
      <xdr:nvSpPr>
        <xdr:cNvPr id="484" name="楕円 483"/>
        <xdr:cNvSpPr/>
      </xdr:nvSpPr>
      <xdr:spPr>
        <a:xfrm>
          <a:off x="8699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48792</xdr:rowOff>
    </xdr:from>
    <xdr:ext cx="534377" cy="259045"/>
    <xdr:sp macro="" textlink="">
      <xdr:nvSpPr>
        <xdr:cNvPr id="485" name="テキスト ボックス 484"/>
        <xdr:cNvSpPr txBox="1"/>
      </xdr:nvSpPr>
      <xdr:spPr>
        <a:xfrm>
          <a:off x="8483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135420</xdr:rowOff>
    </xdr:from>
    <xdr:to>
      <xdr:col>41</xdr:col>
      <xdr:colOff>101600</xdr:colOff>
      <xdr:row>98</xdr:row>
      <xdr:rowOff>65570</xdr:rowOff>
    </xdr:to>
    <xdr:sp macro="" textlink="">
      <xdr:nvSpPr>
        <xdr:cNvPr id="486" name="楕円 485"/>
        <xdr:cNvSpPr/>
      </xdr:nvSpPr>
      <xdr:spPr>
        <a:xfrm>
          <a:off x="7810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56697</xdr:rowOff>
    </xdr:from>
    <xdr:ext cx="534377" cy="259045"/>
    <xdr:sp macro="" textlink="">
      <xdr:nvSpPr>
        <xdr:cNvPr id="487" name="テキスト ボックス 486"/>
        <xdr:cNvSpPr txBox="1"/>
      </xdr:nvSpPr>
      <xdr:spPr>
        <a:xfrm>
          <a:off x="7594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152679</xdr:rowOff>
    </xdr:from>
    <xdr:to>
      <xdr:col>36</xdr:col>
      <xdr:colOff>165100</xdr:colOff>
      <xdr:row>98</xdr:row>
      <xdr:rowOff>82829</xdr:rowOff>
    </xdr:to>
    <xdr:sp macro="" textlink="">
      <xdr:nvSpPr>
        <xdr:cNvPr id="488" name="楕円 487"/>
        <xdr:cNvSpPr/>
      </xdr:nvSpPr>
      <xdr:spPr>
        <a:xfrm>
          <a:off x="6921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73956</xdr:rowOff>
    </xdr:from>
    <xdr:ext cx="534377" cy="259045"/>
    <xdr:sp macro="" textlink="">
      <xdr:nvSpPr>
        <xdr:cNvPr id="489" name="テキスト ボックス 488"/>
        <xdr:cNvSpPr txBox="1"/>
      </xdr:nvSpPr>
      <xdr:spPr>
        <a:xfrm>
          <a:off x="6705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114717</xdr:rowOff>
    </xdr:from>
    <xdr:to>
      <xdr:col>85</xdr:col>
      <xdr:colOff>127000</xdr:colOff>
      <xdr:row>36</xdr:row>
      <xdr:rowOff>24583</xdr:rowOff>
    </xdr:to>
    <xdr:cxnSp macro="">
      <xdr:nvCxnSpPr>
        <xdr:cNvPr id="521" name="直線コネクタ 520"/>
        <xdr:cNvCxnSpPr/>
      </xdr:nvCxnSpPr>
      <xdr:spPr>
        <a:xfrm>
          <a:off x="15481300" y="6115467"/>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62466</xdr:rowOff>
    </xdr:from>
    <xdr:to>
      <xdr:col>81</xdr:col>
      <xdr:colOff>50800</xdr:colOff>
      <xdr:row>35</xdr:row>
      <xdr:rowOff>114717</xdr:rowOff>
    </xdr:to>
    <xdr:cxnSp macro="">
      <xdr:nvCxnSpPr>
        <xdr:cNvPr id="524" name="直線コネクタ 523"/>
        <xdr:cNvCxnSpPr/>
      </xdr:nvCxnSpPr>
      <xdr:spPr>
        <a:xfrm>
          <a:off x="14592300" y="60632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62466</xdr:rowOff>
    </xdr:from>
    <xdr:to>
      <xdr:col>76</xdr:col>
      <xdr:colOff>114300</xdr:colOff>
      <xdr:row>36</xdr:row>
      <xdr:rowOff>7602</xdr:rowOff>
    </xdr:to>
    <xdr:cxnSp macro="">
      <xdr:nvCxnSpPr>
        <xdr:cNvPr id="527" name="直線コネクタ 526"/>
        <xdr:cNvCxnSpPr/>
      </xdr:nvCxnSpPr>
      <xdr:spPr>
        <a:xfrm flipV="1">
          <a:off x="13703300" y="606321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907</xdr:rowOff>
    </xdr:from>
    <xdr:to>
      <xdr:col>71</xdr:col>
      <xdr:colOff>177800</xdr:colOff>
      <xdr:row>36</xdr:row>
      <xdr:rowOff>7602</xdr:rowOff>
    </xdr:to>
    <xdr:cxnSp macro="">
      <xdr:nvCxnSpPr>
        <xdr:cNvPr id="530" name="直線コネクタ 529"/>
        <xdr:cNvCxnSpPr/>
      </xdr:nvCxnSpPr>
      <xdr:spPr>
        <a:xfrm>
          <a:off x="12814300" y="6173107"/>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145233</xdr:rowOff>
    </xdr:from>
    <xdr:to>
      <xdr:col>85</xdr:col>
      <xdr:colOff>177800</xdr:colOff>
      <xdr:row>36</xdr:row>
      <xdr:rowOff>75383</xdr:rowOff>
    </xdr:to>
    <xdr:sp macro="" textlink="">
      <xdr:nvSpPr>
        <xdr:cNvPr id="540" name="楕円 539"/>
        <xdr:cNvSpPr/>
      </xdr:nvSpPr>
      <xdr:spPr>
        <a:xfrm>
          <a:off x="16268700" y="61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123660</xdr:rowOff>
    </xdr:from>
    <xdr:ext cx="534377" cy="259045"/>
    <xdr:sp macro="" textlink="">
      <xdr:nvSpPr>
        <xdr:cNvPr id="541" name="消防費該当値テキスト"/>
        <xdr:cNvSpPr txBox="1"/>
      </xdr:nvSpPr>
      <xdr:spPr>
        <a:xfrm>
          <a:off x="16370300" y="61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63917</xdr:rowOff>
    </xdr:from>
    <xdr:to>
      <xdr:col>81</xdr:col>
      <xdr:colOff>101600</xdr:colOff>
      <xdr:row>35</xdr:row>
      <xdr:rowOff>165517</xdr:rowOff>
    </xdr:to>
    <xdr:sp macro="" textlink="">
      <xdr:nvSpPr>
        <xdr:cNvPr id="542" name="楕円 541"/>
        <xdr:cNvSpPr/>
      </xdr:nvSpPr>
      <xdr:spPr>
        <a:xfrm>
          <a:off x="15430500" y="6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156644</xdr:rowOff>
    </xdr:from>
    <xdr:ext cx="534377" cy="259045"/>
    <xdr:sp macro="" textlink="">
      <xdr:nvSpPr>
        <xdr:cNvPr id="543" name="テキスト ボックス 542"/>
        <xdr:cNvSpPr txBox="1"/>
      </xdr:nvSpPr>
      <xdr:spPr>
        <a:xfrm>
          <a:off x="15214111" y="61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11666</xdr:rowOff>
    </xdr:from>
    <xdr:to>
      <xdr:col>76</xdr:col>
      <xdr:colOff>165100</xdr:colOff>
      <xdr:row>35</xdr:row>
      <xdr:rowOff>113266</xdr:rowOff>
    </xdr:to>
    <xdr:sp macro="" textlink="">
      <xdr:nvSpPr>
        <xdr:cNvPr id="544" name="楕円 543"/>
        <xdr:cNvSpPr/>
      </xdr:nvSpPr>
      <xdr:spPr>
        <a:xfrm>
          <a:off x="145415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129793</xdr:rowOff>
    </xdr:from>
    <xdr:ext cx="534377" cy="259045"/>
    <xdr:sp macro="" textlink="">
      <xdr:nvSpPr>
        <xdr:cNvPr id="545" name="テキスト ボックス 544"/>
        <xdr:cNvSpPr txBox="1"/>
      </xdr:nvSpPr>
      <xdr:spPr>
        <a:xfrm>
          <a:off x="14325111" y="57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128252</xdr:rowOff>
    </xdr:from>
    <xdr:to>
      <xdr:col>72</xdr:col>
      <xdr:colOff>38100</xdr:colOff>
      <xdr:row>36</xdr:row>
      <xdr:rowOff>58402</xdr:rowOff>
    </xdr:to>
    <xdr:sp macro="" textlink="">
      <xdr:nvSpPr>
        <xdr:cNvPr id="546" name="楕円 545"/>
        <xdr:cNvSpPr/>
      </xdr:nvSpPr>
      <xdr:spPr>
        <a:xfrm>
          <a:off x="13652500" y="6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49529</xdr:rowOff>
    </xdr:from>
    <xdr:ext cx="534377" cy="259045"/>
    <xdr:sp macro="" textlink="">
      <xdr:nvSpPr>
        <xdr:cNvPr id="547" name="テキスト ボックス 546"/>
        <xdr:cNvSpPr txBox="1"/>
      </xdr:nvSpPr>
      <xdr:spPr>
        <a:xfrm>
          <a:off x="13436111" y="62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121557</xdr:rowOff>
    </xdr:from>
    <xdr:to>
      <xdr:col>67</xdr:col>
      <xdr:colOff>101600</xdr:colOff>
      <xdr:row>36</xdr:row>
      <xdr:rowOff>51707</xdr:rowOff>
    </xdr:to>
    <xdr:sp macro="" textlink="">
      <xdr:nvSpPr>
        <xdr:cNvPr id="548" name="楕円 547"/>
        <xdr:cNvSpPr/>
      </xdr:nvSpPr>
      <xdr:spPr>
        <a:xfrm>
          <a:off x="12763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42834</xdr:rowOff>
    </xdr:from>
    <xdr:ext cx="534377" cy="259045"/>
    <xdr:sp macro="" textlink="">
      <xdr:nvSpPr>
        <xdr:cNvPr id="549" name="テキスト ボックス 548"/>
        <xdr:cNvSpPr txBox="1"/>
      </xdr:nvSpPr>
      <xdr:spPr>
        <a:xfrm>
          <a:off x="12547111" y="62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8941</xdr:rowOff>
    </xdr:from>
    <xdr:to>
      <xdr:col>85</xdr:col>
      <xdr:colOff>127000</xdr:colOff>
      <xdr:row>58</xdr:row>
      <xdr:rowOff>97866</xdr:rowOff>
    </xdr:to>
    <xdr:cxnSp macro="">
      <xdr:nvCxnSpPr>
        <xdr:cNvPr id="581" name="直線コネクタ 580"/>
        <xdr:cNvCxnSpPr/>
      </xdr:nvCxnSpPr>
      <xdr:spPr>
        <a:xfrm>
          <a:off x="15481300" y="9953041"/>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8941</xdr:rowOff>
    </xdr:from>
    <xdr:to>
      <xdr:col>81</xdr:col>
      <xdr:colOff>50800</xdr:colOff>
      <xdr:row>58</xdr:row>
      <xdr:rowOff>93131</xdr:rowOff>
    </xdr:to>
    <xdr:cxnSp macro="">
      <xdr:nvCxnSpPr>
        <xdr:cNvPr id="584" name="直線コネクタ 583"/>
        <xdr:cNvCxnSpPr/>
      </xdr:nvCxnSpPr>
      <xdr:spPr>
        <a:xfrm flipV="1">
          <a:off x="14592300" y="9953041"/>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93131</xdr:rowOff>
    </xdr:from>
    <xdr:to>
      <xdr:col>76</xdr:col>
      <xdr:colOff>114300</xdr:colOff>
      <xdr:row>59</xdr:row>
      <xdr:rowOff>80493</xdr:rowOff>
    </xdr:to>
    <xdr:cxnSp macro="">
      <xdr:nvCxnSpPr>
        <xdr:cNvPr id="587" name="直線コネクタ 586"/>
        <xdr:cNvCxnSpPr/>
      </xdr:nvCxnSpPr>
      <xdr:spPr>
        <a:xfrm flipV="1">
          <a:off x="13703300" y="10037231"/>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26249</xdr:rowOff>
    </xdr:from>
    <xdr:to>
      <xdr:col>71</xdr:col>
      <xdr:colOff>177800</xdr:colOff>
      <xdr:row>59</xdr:row>
      <xdr:rowOff>80493</xdr:rowOff>
    </xdr:to>
    <xdr:cxnSp macro="">
      <xdr:nvCxnSpPr>
        <xdr:cNvPr id="590" name="直線コネクタ 589"/>
        <xdr:cNvCxnSpPr/>
      </xdr:nvCxnSpPr>
      <xdr:spPr>
        <a:xfrm>
          <a:off x="12814300" y="1014179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47066</xdr:rowOff>
    </xdr:from>
    <xdr:to>
      <xdr:col>85</xdr:col>
      <xdr:colOff>177800</xdr:colOff>
      <xdr:row>58</xdr:row>
      <xdr:rowOff>148666</xdr:rowOff>
    </xdr:to>
    <xdr:sp macro="" textlink="">
      <xdr:nvSpPr>
        <xdr:cNvPr id="600" name="楕円 599"/>
        <xdr:cNvSpPr/>
      </xdr:nvSpPr>
      <xdr:spPr>
        <a:xfrm>
          <a:off x="16268700" y="9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133443</xdr:rowOff>
    </xdr:from>
    <xdr:ext cx="534377" cy="259045"/>
    <xdr:sp macro="" textlink="">
      <xdr:nvSpPr>
        <xdr:cNvPr id="601" name="教育費該当値テキスト"/>
        <xdr:cNvSpPr txBox="1"/>
      </xdr:nvSpPr>
      <xdr:spPr>
        <a:xfrm>
          <a:off x="16370300" y="99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129591</xdr:rowOff>
    </xdr:from>
    <xdr:to>
      <xdr:col>81</xdr:col>
      <xdr:colOff>101600</xdr:colOff>
      <xdr:row>58</xdr:row>
      <xdr:rowOff>59741</xdr:rowOff>
    </xdr:to>
    <xdr:sp macro="" textlink="">
      <xdr:nvSpPr>
        <xdr:cNvPr id="602" name="楕円 601"/>
        <xdr:cNvSpPr/>
      </xdr:nvSpPr>
      <xdr:spPr>
        <a:xfrm>
          <a:off x="15430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50868</xdr:rowOff>
    </xdr:from>
    <xdr:ext cx="534377" cy="259045"/>
    <xdr:sp macro="" textlink="">
      <xdr:nvSpPr>
        <xdr:cNvPr id="603" name="テキスト ボックス 602"/>
        <xdr:cNvSpPr txBox="1"/>
      </xdr:nvSpPr>
      <xdr:spPr>
        <a:xfrm>
          <a:off x="15214111" y="99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42331</xdr:rowOff>
    </xdr:from>
    <xdr:to>
      <xdr:col>76</xdr:col>
      <xdr:colOff>165100</xdr:colOff>
      <xdr:row>58</xdr:row>
      <xdr:rowOff>143931</xdr:rowOff>
    </xdr:to>
    <xdr:sp macro="" textlink="">
      <xdr:nvSpPr>
        <xdr:cNvPr id="604" name="楕円 603"/>
        <xdr:cNvSpPr/>
      </xdr:nvSpPr>
      <xdr:spPr>
        <a:xfrm>
          <a:off x="14541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135058</xdr:rowOff>
    </xdr:from>
    <xdr:ext cx="534377" cy="259045"/>
    <xdr:sp macro="" textlink="">
      <xdr:nvSpPr>
        <xdr:cNvPr id="605" name="テキスト ボックス 604"/>
        <xdr:cNvSpPr txBox="1"/>
      </xdr:nvSpPr>
      <xdr:spPr>
        <a:xfrm>
          <a:off x="14325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29693</xdr:rowOff>
    </xdr:from>
    <xdr:to>
      <xdr:col>72</xdr:col>
      <xdr:colOff>38100</xdr:colOff>
      <xdr:row>59</xdr:row>
      <xdr:rowOff>131293</xdr:rowOff>
    </xdr:to>
    <xdr:sp macro="" textlink="">
      <xdr:nvSpPr>
        <xdr:cNvPr id="606" name="楕円 605"/>
        <xdr:cNvSpPr/>
      </xdr:nvSpPr>
      <xdr:spPr>
        <a:xfrm>
          <a:off x="13652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122420</xdr:rowOff>
    </xdr:from>
    <xdr:ext cx="534377" cy="259045"/>
    <xdr:sp macro="" textlink="">
      <xdr:nvSpPr>
        <xdr:cNvPr id="607" name="テキスト ボックス 606"/>
        <xdr:cNvSpPr txBox="1"/>
      </xdr:nvSpPr>
      <xdr:spPr>
        <a:xfrm>
          <a:off x="13436111" y="102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146899</xdr:rowOff>
    </xdr:from>
    <xdr:to>
      <xdr:col>67</xdr:col>
      <xdr:colOff>101600</xdr:colOff>
      <xdr:row>59</xdr:row>
      <xdr:rowOff>77049</xdr:rowOff>
    </xdr:to>
    <xdr:sp macro="" textlink="">
      <xdr:nvSpPr>
        <xdr:cNvPr id="608" name="楕円 607"/>
        <xdr:cNvSpPr/>
      </xdr:nvSpPr>
      <xdr:spPr>
        <a:xfrm>
          <a:off x="12763500" y="100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68176</xdr:rowOff>
    </xdr:from>
    <xdr:ext cx="534377" cy="259045"/>
    <xdr:sp macro="" textlink="">
      <xdr:nvSpPr>
        <xdr:cNvPr id="609" name="テキスト ボックス 608"/>
        <xdr:cNvSpPr txBox="1"/>
      </xdr:nvSpPr>
      <xdr:spPr>
        <a:xfrm>
          <a:off x="12547111" y="101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136179</xdr:rowOff>
    </xdr:from>
    <xdr:to>
      <xdr:col>85</xdr:col>
      <xdr:colOff>127000</xdr:colOff>
      <xdr:row>78</xdr:row>
      <xdr:rowOff>137460</xdr:rowOff>
    </xdr:to>
    <xdr:cxnSp macro="">
      <xdr:nvCxnSpPr>
        <xdr:cNvPr id="636" name="直線コネクタ 635"/>
        <xdr:cNvCxnSpPr/>
      </xdr:nvCxnSpPr>
      <xdr:spPr>
        <a:xfrm>
          <a:off x="15481300" y="1350927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37196</xdr:rowOff>
    </xdr:from>
    <xdr:to>
      <xdr:col>81</xdr:col>
      <xdr:colOff>50800</xdr:colOff>
      <xdr:row>78</xdr:row>
      <xdr:rowOff>136179</xdr:rowOff>
    </xdr:to>
    <xdr:cxnSp macro="">
      <xdr:nvCxnSpPr>
        <xdr:cNvPr id="639" name="直線コネクタ 638"/>
        <xdr:cNvCxnSpPr/>
      </xdr:nvCxnSpPr>
      <xdr:spPr>
        <a:xfrm>
          <a:off x="14592300" y="13410296"/>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15616</xdr:rowOff>
    </xdr:from>
    <xdr:to>
      <xdr:col>76</xdr:col>
      <xdr:colOff>114300</xdr:colOff>
      <xdr:row>78</xdr:row>
      <xdr:rowOff>37196</xdr:rowOff>
    </xdr:to>
    <xdr:cxnSp macro="">
      <xdr:nvCxnSpPr>
        <xdr:cNvPr id="642" name="直線コネクタ 641"/>
        <xdr:cNvCxnSpPr/>
      </xdr:nvCxnSpPr>
      <xdr:spPr>
        <a:xfrm>
          <a:off x="13703300" y="1338871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15616</xdr:rowOff>
    </xdr:from>
    <xdr:to>
      <xdr:col>71</xdr:col>
      <xdr:colOff>177800</xdr:colOff>
      <xdr:row>78</xdr:row>
      <xdr:rowOff>138557</xdr:rowOff>
    </xdr:to>
    <xdr:cxnSp macro="">
      <xdr:nvCxnSpPr>
        <xdr:cNvPr id="645" name="直線コネクタ 644"/>
        <xdr:cNvCxnSpPr/>
      </xdr:nvCxnSpPr>
      <xdr:spPr>
        <a:xfrm flipV="1">
          <a:off x="12814300" y="13388716"/>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86660</xdr:rowOff>
    </xdr:from>
    <xdr:to>
      <xdr:col>85</xdr:col>
      <xdr:colOff>177800</xdr:colOff>
      <xdr:row>79</xdr:row>
      <xdr:rowOff>16810</xdr:rowOff>
    </xdr:to>
    <xdr:sp macro="" textlink="">
      <xdr:nvSpPr>
        <xdr:cNvPr id="655" name="楕円 654"/>
        <xdr:cNvSpPr/>
      </xdr:nvSpPr>
      <xdr:spPr>
        <a:xfrm>
          <a:off x="162687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85379</xdr:rowOff>
    </xdr:from>
    <xdr:to>
      <xdr:col>81</xdr:col>
      <xdr:colOff>101600</xdr:colOff>
      <xdr:row>79</xdr:row>
      <xdr:rowOff>15529</xdr:rowOff>
    </xdr:to>
    <xdr:sp macro="" textlink="">
      <xdr:nvSpPr>
        <xdr:cNvPr id="657" name="楕円 656"/>
        <xdr:cNvSpPr/>
      </xdr:nvSpPr>
      <xdr:spPr>
        <a:xfrm>
          <a:off x="15430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6656</xdr:rowOff>
    </xdr:from>
    <xdr:ext cx="313932" cy="259045"/>
    <xdr:sp macro="" textlink="">
      <xdr:nvSpPr>
        <xdr:cNvPr id="658" name="テキスト ボックス 657"/>
        <xdr:cNvSpPr txBox="1"/>
      </xdr:nvSpPr>
      <xdr:spPr>
        <a:xfrm>
          <a:off x="15324333" y="13551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157846</xdr:rowOff>
    </xdr:from>
    <xdr:to>
      <xdr:col>76</xdr:col>
      <xdr:colOff>165100</xdr:colOff>
      <xdr:row>78</xdr:row>
      <xdr:rowOff>87996</xdr:rowOff>
    </xdr:to>
    <xdr:sp macro="" textlink="">
      <xdr:nvSpPr>
        <xdr:cNvPr id="659" name="楕円 658"/>
        <xdr:cNvSpPr/>
      </xdr:nvSpPr>
      <xdr:spPr>
        <a:xfrm>
          <a:off x="14541500" y="133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79123</xdr:rowOff>
    </xdr:from>
    <xdr:ext cx="469744" cy="259045"/>
    <xdr:sp macro="" textlink="">
      <xdr:nvSpPr>
        <xdr:cNvPr id="660" name="テキスト ボックス 659"/>
        <xdr:cNvSpPr txBox="1"/>
      </xdr:nvSpPr>
      <xdr:spPr>
        <a:xfrm>
          <a:off x="14357428" y="134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136266</xdr:rowOff>
    </xdr:from>
    <xdr:to>
      <xdr:col>72</xdr:col>
      <xdr:colOff>38100</xdr:colOff>
      <xdr:row>78</xdr:row>
      <xdr:rowOff>66416</xdr:rowOff>
    </xdr:to>
    <xdr:sp macro="" textlink="">
      <xdr:nvSpPr>
        <xdr:cNvPr id="661" name="楕円 660"/>
        <xdr:cNvSpPr/>
      </xdr:nvSpPr>
      <xdr:spPr>
        <a:xfrm>
          <a:off x="13652500" y="13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82943</xdr:rowOff>
    </xdr:from>
    <xdr:ext cx="469744" cy="259045"/>
    <xdr:sp macro="" textlink="">
      <xdr:nvSpPr>
        <xdr:cNvPr id="662" name="テキスト ボックス 661"/>
        <xdr:cNvSpPr txBox="1"/>
      </xdr:nvSpPr>
      <xdr:spPr>
        <a:xfrm>
          <a:off x="13468428" y="131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63" name="楕円 662"/>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9034</xdr:rowOff>
    </xdr:from>
    <xdr:ext cx="313932" cy="259045"/>
    <xdr:sp macro="" textlink="">
      <xdr:nvSpPr>
        <xdr:cNvPr id="664" name="テキスト ボックス 663"/>
        <xdr:cNvSpPr txBox="1"/>
      </xdr:nvSpPr>
      <xdr:spPr>
        <a:xfrm>
          <a:off x="12657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154160</xdr:rowOff>
    </xdr:from>
    <xdr:to>
      <xdr:col>85</xdr:col>
      <xdr:colOff>127000</xdr:colOff>
      <xdr:row>97</xdr:row>
      <xdr:rowOff>46431</xdr:rowOff>
    </xdr:to>
    <xdr:cxnSp macro="">
      <xdr:nvCxnSpPr>
        <xdr:cNvPr id="698" name="直線コネクタ 697"/>
        <xdr:cNvCxnSpPr/>
      </xdr:nvCxnSpPr>
      <xdr:spPr>
        <a:xfrm flipV="1">
          <a:off x="15481300" y="16613360"/>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46431</xdr:rowOff>
    </xdr:from>
    <xdr:to>
      <xdr:col>81</xdr:col>
      <xdr:colOff>50800</xdr:colOff>
      <xdr:row>97</xdr:row>
      <xdr:rowOff>60347</xdr:rowOff>
    </xdr:to>
    <xdr:cxnSp macro="">
      <xdr:nvCxnSpPr>
        <xdr:cNvPr id="701" name="直線コネクタ 700"/>
        <xdr:cNvCxnSpPr/>
      </xdr:nvCxnSpPr>
      <xdr:spPr>
        <a:xfrm flipV="1">
          <a:off x="14592300" y="16677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22028</xdr:rowOff>
    </xdr:from>
    <xdr:to>
      <xdr:col>76</xdr:col>
      <xdr:colOff>114300</xdr:colOff>
      <xdr:row>97</xdr:row>
      <xdr:rowOff>60347</xdr:rowOff>
    </xdr:to>
    <xdr:cxnSp macro="">
      <xdr:nvCxnSpPr>
        <xdr:cNvPr id="704" name="直線コネクタ 703"/>
        <xdr:cNvCxnSpPr/>
      </xdr:nvCxnSpPr>
      <xdr:spPr>
        <a:xfrm>
          <a:off x="13703300" y="1665267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103896</xdr:rowOff>
    </xdr:from>
    <xdr:to>
      <xdr:col>71</xdr:col>
      <xdr:colOff>177800</xdr:colOff>
      <xdr:row>97</xdr:row>
      <xdr:rowOff>22028</xdr:rowOff>
    </xdr:to>
    <xdr:cxnSp macro="">
      <xdr:nvCxnSpPr>
        <xdr:cNvPr id="707" name="直線コネクタ 706"/>
        <xdr:cNvCxnSpPr/>
      </xdr:nvCxnSpPr>
      <xdr:spPr>
        <a:xfrm>
          <a:off x="12814300" y="16563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103360</xdr:rowOff>
    </xdr:from>
    <xdr:to>
      <xdr:col>85</xdr:col>
      <xdr:colOff>177800</xdr:colOff>
      <xdr:row>97</xdr:row>
      <xdr:rowOff>33510</xdr:rowOff>
    </xdr:to>
    <xdr:sp macro="" textlink="">
      <xdr:nvSpPr>
        <xdr:cNvPr id="717" name="楕円 716"/>
        <xdr:cNvSpPr/>
      </xdr:nvSpPr>
      <xdr:spPr>
        <a:xfrm>
          <a:off x="16268700" y="165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81787</xdr:rowOff>
    </xdr:from>
    <xdr:ext cx="534377" cy="259045"/>
    <xdr:sp macro="" textlink="">
      <xdr:nvSpPr>
        <xdr:cNvPr id="718" name="公債費該当値テキスト"/>
        <xdr:cNvSpPr txBox="1"/>
      </xdr:nvSpPr>
      <xdr:spPr>
        <a:xfrm>
          <a:off x="16370300"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167081</xdr:rowOff>
    </xdr:from>
    <xdr:to>
      <xdr:col>81</xdr:col>
      <xdr:colOff>101600</xdr:colOff>
      <xdr:row>97</xdr:row>
      <xdr:rowOff>97231</xdr:rowOff>
    </xdr:to>
    <xdr:sp macro="" textlink="">
      <xdr:nvSpPr>
        <xdr:cNvPr id="719" name="楕円 718"/>
        <xdr:cNvSpPr/>
      </xdr:nvSpPr>
      <xdr:spPr>
        <a:xfrm>
          <a:off x="15430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88358</xdr:rowOff>
    </xdr:from>
    <xdr:ext cx="534377" cy="259045"/>
    <xdr:sp macro="" textlink="">
      <xdr:nvSpPr>
        <xdr:cNvPr id="720" name="テキスト ボックス 719"/>
        <xdr:cNvSpPr txBox="1"/>
      </xdr:nvSpPr>
      <xdr:spPr>
        <a:xfrm>
          <a:off x="15214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9547</xdr:rowOff>
    </xdr:from>
    <xdr:to>
      <xdr:col>76</xdr:col>
      <xdr:colOff>165100</xdr:colOff>
      <xdr:row>97</xdr:row>
      <xdr:rowOff>111147</xdr:rowOff>
    </xdr:to>
    <xdr:sp macro="" textlink="">
      <xdr:nvSpPr>
        <xdr:cNvPr id="721" name="楕円 720"/>
        <xdr:cNvSpPr/>
      </xdr:nvSpPr>
      <xdr:spPr>
        <a:xfrm>
          <a:off x="145415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102274</xdr:rowOff>
    </xdr:from>
    <xdr:ext cx="534377" cy="259045"/>
    <xdr:sp macro="" textlink="">
      <xdr:nvSpPr>
        <xdr:cNvPr id="722" name="テキスト ボックス 721"/>
        <xdr:cNvSpPr txBox="1"/>
      </xdr:nvSpPr>
      <xdr:spPr>
        <a:xfrm>
          <a:off x="14325111" y="167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142678</xdr:rowOff>
    </xdr:from>
    <xdr:to>
      <xdr:col>72</xdr:col>
      <xdr:colOff>38100</xdr:colOff>
      <xdr:row>97</xdr:row>
      <xdr:rowOff>72828</xdr:rowOff>
    </xdr:to>
    <xdr:sp macro="" textlink="">
      <xdr:nvSpPr>
        <xdr:cNvPr id="723" name="楕円 722"/>
        <xdr:cNvSpPr/>
      </xdr:nvSpPr>
      <xdr:spPr>
        <a:xfrm>
          <a:off x="13652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63955</xdr:rowOff>
    </xdr:from>
    <xdr:ext cx="534377" cy="259045"/>
    <xdr:sp macro="" textlink="">
      <xdr:nvSpPr>
        <xdr:cNvPr id="724" name="テキスト ボックス 723"/>
        <xdr:cNvSpPr txBox="1"/>
      </xdr:nvSpPr>
      <xdr:spPr>
        <a:xfrm>
          <a:off x="13436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53096</xdr:rowOff>
    </xdr:from>
    <xdr:to>
      <xdr:col>67</xdr:col>
      <xdr:colOff>101600</xdr:colOff>
      <xdr:row>96</xdr:row>
      <xdr:rowOff>154696</xdr:rowOff>
    </xdr:to>
    <xdr:sp macro="" textlink="">
      <xdr:nvSpPr>
        <xdr:cNvPr id="725" name="楕円 724"/>
        <xdr:cNvSpPr/>
      </xdr:nvSpPr>
      <xdr:spPr>
        <a:xfrm>
          <a:off x="12763500" y="165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145823</xdr:rowOff>
    </xdr:from>
    <xdr:ext cx="534377" cy="259045"/>
    <xdr:sp macro="" textlink="">
      <xdr:nvSpPr>
        <xdr:cNvPr id="726" name="テキスト ボックス 725"/>
        <xdr:cNvSpPr txBox="1"/>
      </xdr:nvSpPr>
      <xdr:spPr>
        <a:xfrm>
          <a:off x="12547111" y="166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102,289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円の減となっている。要因としては、特別定額給付金事業や総合文化芸術センター整備事業が減となっていることによるものである。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円の増となっている。主な要因としては住民税非課税世帯等に対する臨時特例給付金事業費の増や子育て世帯臨時特別給付金事業の増などによるものである。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教育費について、類似団体内平均値と比較して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円低くなっており、昨年度より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円減となっている。これは、学校施設整備経費や第三学校給食共同調理場老朽化対策事業経費の減などによるものである。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令和３年度においても実質収支の黒字を維持することができた。これは、扶助費などによる歳出の減が国庫支出金などによる歳入の減を上回る結果となったことによるものである。また、標準財政規模に対する財政調整基金残高の増加の要因は、財政調整基金の取り崩しを行わず積立てを行ったためである。標準財政規模に対する実質単年度収支が対前年度比較で増加した要因は、実質収支の増により、単年度収支が増加したことや基金取り崩し額が減少したことなどである。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連結実質赤字比率については、前年度に引き続き黒字のため、なしとなっている。自動車駐車場特別会計については、実質収支は赤字となったものの、単年度収支としては黒字となっている。</a:t>
          </a: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単年度の実質公債費比率における分子の増の要因としては、臨時財政対策債の発行可能額の増に伴い算入公債費等が増と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、総合文化芸術センター整備事業等による市債残高の増加により元利償還金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がそれを上回る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増となったことが挙げられる。引き続き、地方債残高や元利償還金の動向に注視しながら計画的な市債の発行に努める。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市債残高抑制のため、減債基金を活用した繰上償還を実施した影響により経年で減となっている。今後も収支状況を踏まえながら積立を行い、市債残高抑制のための活用を行っていく。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将来負担比率における分子の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の要因は、充当可能財源等</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増加し、将来負担額が減少したためである。将来負担額の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枚方市駅周辺市街地再開発事業</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学校トイレ改善事業</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に係る市債の増などにより地方債の現在高が増加したものの、職員の退職に伴う退職手当負担見込額の減や公営企業の起債残高の減少により公営企業債等繰入見込額が減少したためである。</a:t>
          </a:r>
          <a:endPar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財政調整基金や減債基金の残高</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により、充当可能</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基金額が増加</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財政需要に対応するため、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この街に住みたい基金を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それぞれの目的にあった基金から取り崩しを行ったが、財政調整基金に実質収支の黒字額の一部や指定寄附金分などで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行ったことなどにより、基金残高は全体として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①新庁舎及び総合文化施設整備事業基金・・・新庁舎及び総合文化施設の整備事業費に充てるもの。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③職員退職手当基金・・・退職者増員時の退職手当に充てるもの。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⑤この街に住みたい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上記以外の特定目的基金については、本市の特定的な財政需要に備え、基金条例で定めるそれぞれの使途に基づき、執行するものとする。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ふるさと寄附金の増加による増や、今後の財政需要に対応するため、新庁舎及び総合文化施設整備事業基金に積立てたため、全体として増加となった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今後想定される財政需要に対応するため、実質収支の黒字額の一部や指定寄附金の積立を行ったことにより増加となった。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せず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今後想定される財政需要への対応として積み立てたため、増加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166805294</v>
      </c>
      <c r="BO4" s="453"/>
      <c r="BP4" s="453"/>
      <c r="BQ4" s="453"/>
      <c r="BR4" s="453"/>
      <c r="BS4" s="453"/>
      <c r="BT4" s="453"/>
      <c r="BU4" s="454"/>
      <c r="BV4" s="452">
        <v>193100613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v>
      </c>
      <c r="CU4" s="593"/>
      <c r="CV4" s="593"/>
      <c r="CW4" s="593"/>
      <c r="CX4" s="593"/>
      <c r="CY4" s="593"/>
      <c r="CZ4" s="593"/>
      <c r="DA4" s="594"/>
      <c r="DB4" s="592">
        <v>2.1</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162745824</v>
      </c>
      <c r="BO5" s="424"/>
      <c r="BP5" s="424"/>
      <c r="BQ5" s="424"/>
      <c r="BR5" s="424"/>
      <c r="BS5" s="424"/>
      <c r="BT5" s="424"/>
      <c r="BU5" s="425"/>
      <c r="BV5" s="423">
        <v>189604776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92.3</v>
      </c>
      <c r="CU5" s="421"/>
      <c r="CV5" s="421"/>
      <c r="CW5" s="421"/>
      <c r="CX5" s="421"/>
      <c r="CY5" s="421"/>
      <c r="CZ5" s="421"/>
      <c r="DA5" s="422"/>
      <c r="DB5" s="420">
        <v>95.7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4059470</v>
      </c>
      <c r="BO6" s="424"/>
      <c r="BP6" s="424"/>
      <c r="BQ6" s="424"/>
      <c r="BR6" s="424"/>
      <c r="BS6" s="424"/>
      <c r="BT6" s="424"/>
      <c r="BU6" s="425"/>
      <c r="BV6" s="423">
        <v>3495837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99.2</v>
      </c>
      <c r="CU6" s="567"/>
      <c r="CV6" s="567"/>
      <c r="CW6" s="567"/>
      <c r="CX6" s="567"/>
      <c r="CY6" s="567"/>
      <c r="CZ6" s="567"/>
      <c r="DA6" s="568"/>
      <c r="DB6" s="566">
        <v>102.7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1601894</v>
      </c>
      <c r="BO7" s="424"/>
      <c r="BP7" s="424"/>
      <c r="BQ7" s="424"/>
      <c r="BR7" s="424"/>
      <c r="BS7" s="424"/>
      <c r="BT7" s="424"/>
      <c r="BU7" s="425"/>
      <c r="BV7" s="423">
        <v>1802162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82493466</v>
      </c>
      <c r="CU7" s="424"/>
      <c r="CV7" s="424"/>
      <c r="CW7" s="424"/>
      <c r="CX7" s="424"/>
      <c r="CY7" s="424"/>
      <c r="CZ7" s="424"/>
      <c r="DA7" s="425"/>
      <c r="DB7" s="423">
        <v>79524793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2457576</v>
      </c>
      <c r="BO8" s="424"/>
      <c r="BP8" s="424"/>
      <c r="BQ8" s="424"/>
      <c r="BR8" s="424"/>
      <c r="BS8" s="424"/>
      <c r="BT8" s="424"/>
      <c r="BU8" s="425"/>
      <c r="BV8" s="423">
        <v>1693675</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0.78</v>
      </c>
      <c r="CU8" s="527"/>
      <c r="CV8" s="527"/>
      <c r="CW8" s="527"/>
      <c r="CX8" s="527"/>
      <c r="CY8" s="527"/>
      <c r="CZ8" s="527"/>
      <c r="DA8" s="528"/>
      <c r="DB8" s="526">
        <v>0.8</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397289</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763901</v>
      </c>
      <c r="BO9" s="424"/>
      <c r="BP9" s="424"/>
      <c r="BQ9" s="424"/>
      <c r="BR9" s="424"/>
      <c r="BS9" s="424"/>
      <c r="BT9" s="424"/>
      <c r="BU9" s="425"/>
      <c r="BV9" s="423">
        <v>38737</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11</v>
      </c>
      <c r="CU9" s="421"/>
      <c r="CV9" s="421"/>
      <c r="CW9" s="421"/>
      <c r="CX9" s="421"/>
      <c r="CY9" s="421"/>
      <c r="CZ9" s="421"/>
      <c r="DA9" s="422"/>
      <c r="DB9" s="420">
        <v>10.5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120</v>
      </c>
      <c r="M10" s="380"/>
      <c r="N10" s="380"/>
      <c r="O10" s="380"/>
      <c r="P10" s="380"/>
      <c r="Q10" s="381"/>
      <c r="R10" s="376">
        <v>404152</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936405</v>
      </c>
      <c r="BO10" s="424"/>
      <c r="BP10" s="424"/>
      <c r="BQ10" s="424"/>
      <c r="BR10" s="424"/>
      <c r="BS10" s="424"/>
      <c r="BT10" s="424"/>
      <c r="BU10" s="425"/>
      <c r="BV10" s="423">
        <v>2308848</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122</v>
      </c>
      <c r="AV11" s="482"/>
      <c r="AW11" s="482"/>
      <c r="AX11" s="482"/>
      <c r="AY11" s="437" t="s">
        <v>128</v>
      </c>
      <c r="AZ11" s="438"/>
      <c r="BA11" s="438"/>
      <c r="BB11" s="438"/>
      <c r="BC11" s="438"/>
      <c r="BD11" s="438"/>
      <c r="BE11" s="438"/>
      <c r="BF11" s="438"/>
      <c r="BG11" s="438"/>
      <c r="BH11" s="438"/>
      <c r="BI11" s="438"/>
      <c r="BJ11" s="438"/>
      <c r="BK11" s="438"/>
      <c r="BL11" s="438"/>
      <c r="BM11" s="439"/>
      <c r="BN11" s="423">
        <v>289560</v>
      </c>
      <c r="BO11" s="424"/>
      <c r="BP11" s="424"/>
      <c r="BQ11" s="424"/>
      <c r="BR11" s="424"/>
      <c r="BS11" s="424"/>
      <c r="BT11" s="424"/>
      <c r="BU11" s="425"/>
      <c r="BV11" s="423">
        <v>7133</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15">
      <c r="A12" s="178"/>
      <c r="B12" s="529" t="s">
        <v>132</v>
      </c>
      <c r="C12" s="530"/>
      <c r="D12" s="530"/>
      <c r="E12" s="530"/>
      <c r="F12" s="530"/>
      <c r="G12" s="530"/>
      <c r="H12" s="530"/>
      <c r="I12" s="530"/>
      <c r="J12" s="530"/>
      <c r="K12" s="531"/>
      <c r="L12" s="538" t="s">
        <v>133</v>
      </c>
      <c r="M12" s="539"/>
      <c r="N12" s="539"/>
      <c r="O12" s="539"/>
      <c r="P12" s="539"/>
      <c r="Q12" s="540"/>
      <c r="R12" s="541">
        <v>397681</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102</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1000000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130</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393223</v>
      </c>
      <c r="S13" s="511"/>
      <c r="T13" s="511"/>
      <c r="U13" s="511"/>
      <c r="V13" s="512"/>
      <c r="W13" s="513" t="s">
        <v>141</v>
      </c>
      <c r="X13" s="409"/>
      <c r="Y13" s="409"/>
      <c r="Z13" s="409"/>
      <c r="AA13" s="409"/>
      <c r="AB13" s="410"/>
      <c r="AC13" s="376">
        <v>807</v>
      </c>
      <c r="AD13" s="377"/>
      <c r="AE13" s="377"/>
      <c r="AF13" s="377"/>
      <c r="AG13" s="378"/>
      <c r="AH13" s="376">
        <v>854</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1989866</v>
      </c>
      <c r="BO13" s="424"/>
      <c r="BP13" s="424"/>
      <c r="BQ13" s="424"/>
      <c r="BR13" s="424"/>
      <c r="BS13" s="424"/>
      <c r="BT13" s="424"/>
      <c r="BU13" s="425"/>
      <c r="BV13" s="423">
        <v>1354718</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0</v>
      </c>
      <c r="CU13" s="421"/>
      <c r="CV13" s="421"/>
      <c r="CW13" s="421"/>
      <c r="CX13" s="421"/>
      <c r="CY13" s="421"/>
      <c r="CZ13" s="421"/>
      <c r="DA13" s="422"/>
      <c r="DB13" s="420">
        <v>-0.4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146</v>
      </c>
      <c r="M14" s="550"/>
      <c r="N14" s="550"/>
      <c r="O14" s="550"/>
      <c r="P14" s="550"/>
      <c r="Q14" s="551"/>
      <c r="R14" s="510">
        <v>399690</v>
      </c>
      <c r="S14" s="511"/>
      <c r="T14" s="511"/>
      <c r="U14" s="511"/>
      <c r="V14" s="512"/>
      <c r="W14" s="514"/>
      <c r="X14" s="412"/>
      <c r="Y14" s="412"/>
      <c r="Z14" s="412"/>
      <c r="AA14" s="412"/>
      <c r="AB14" s="413"/>
      <c r="AC14" s="503">
        <v>0.5</v>
      </c>
      <c r="AD14" s="504"/>
      <c r="AE14" s="504"/>
      <c r="AF14" s="504"/>
      <c r="AG14" s="505"/>
      <c r="AH14" s="503">
        <v>0.5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t="s">
        <v>130</v>
      </c>
      <c r="CU14" s="521"/>
      <c r="CV14" s="521"/>
      <c r="CW14" s="521"/>
      <c r="CX14" s="521"/>
      <c r="CY14" s="521"/>
      <c r="CZ14" s="521"/>
      <c r="DA14" s="522"/>
      <c r="DB14" s="520" t="s">
        <v>139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148</v>
      </c>
      <c r="N15" s="508"/>
      <c r="O15" s="508"/>
      <c r="P15" s="508"/>
      <c r="Q15" s="509"/>
      <c r="R15" s="510">
        <v>395126</v>
      </c>
      <c r="S15" s="511"/>
      <c r="T15" s="511"/>
      <c r="U15" s="511"/>
      <c r="V15" s="512"/>
      <c r="W15" s="513" t="s">
        <v>149</v>
      </c>
      <c r="X15" s="409"/>
      <c r="Y15" s="409"/>
      <c r="Z15" s="409"/>
      <c r="AA15" s="409"/>
      <c r="AB15" s="410"/>
      <c r="AC15" s="376">
        <v>34393</v>
      </c>
      <c r="AD15" s="377"/>
      <c r="AE15" s="377"/>
      <c r="AF15" s="377"/>
      <c r="AG15" s="378"/>
      <c r="AH15" s="376">
        <v>38102</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46864189</v>
      </c>
      <c r="BO15" s="453"/>
      <c r="BP15" s="453"/>
      <c r="BQ15" s="453"/>
      <c r="BR15" s="453"/>
      <c r="BS15" s="453"/>
      <c r="BT15" s="453"/>
      <c r="BU15" s="454"/>
      <c r="BV15" s="452">
        <v>48526829</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22.2</v>
      </c>
      <c r="AD16" s="504"/>
      <c r="AE16" s="504"/>
      <c r="AF16" s="504"/>
      <c r="AG16" s="505"/>
      <c r="AH16" s="503">
        <v>24.2</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62419763</v>
      </c>
      <c r="BO16" s="424"/>
      <c r="BP16" s="424"/>
      <c r="BQ16" s="424"/>
      <c r="BR16" s="424"/>
      <c r="BS16" s="424"/>
      <c r="BT16" s="424"/>
      <c r="BU16" s="425"/>
      <c r="BV16" s="423">
        <v>60721841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119617</v>
      </c>
      <c r="AD17" s="377"/>
      <c r="AE17" s="377"/>
      <c r="AF17" s="377"/>
      <c r="AG17" s="378"/>
      <c r="AH17" s="376">
        <v>118203</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59590185</v>
      </c>
      <c r="BO17" s="424"/>
      <c r="BP17" s="424"/>
      <c r="BQ17" s="424"/>
      <c r="BR17" s="424"/>
      <c r="BS17" s="424"/>
      <c r="BT17" s="424"/>
      <c r="BU17" s="425"/>
      <c r="BV17" s="423">
        <v>61881508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159</v>
      </c>
      <c r="C18" s="474"/>
      <c r="D18" s="474"/>
      <c r="E18" s="475"/>
      <c r="F18" s="475"/>
      <c r="G18" s="475"/>
      <c r="H18" s="475"/>
      <c r="I18" s="475"/>
      <c r="J18" s="475"/>
      <c r="K18" s="475"/>
      <c r="L18" s="476">
        <v>65.12</v>
      </c>
      <c r="M18" s="476"/>
      <c r="N18" s="476"/>
      <c r="O18" s="476"/>
      <c r="P18" s="476"/>
      <c r="Q18" s="476"/>
      <c r="R18" s="477"/>
      <c r="S18" s="477"/>
      <c r="T18" s="477"/>
      <c r="U18" s="477"/>
      <c r="V18" s="478"/>
      <c r="W18" s="494"/>
      <c r="X18" s="495"/>
      <c r="Y18" s="495"/>
      <c r="Z18" s="495"/>
      <c r="AA18" s="495"/>
      <c r="AB18" s="519"/>
      <c r="AC18" s="393">
        <v>77.3</v>
      </c>
      <c r="AD18" s="394"/>
      <c r="AE18" s="394"/>
      <c r="AF18" s="394"/>
      <c r="AG18" s="479"/>
      <c r="AH18" s="393">
        <v>75.2</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78014030</v>
      </c>
      <c r="BO18" s="424"/>
      <c r="BP18" s="424"/>
      <c r="BQ18" s="424"/>
      <c r="BR18" s="424"/>
      <c r="BS18" s="424"/>
      <c r="BT18" s="424"/>
      <c r="BU18" s="425"/>
      <c r="BV18" s="423">
        <v>76592973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161</v>
      </c>
      <c r="C19" s="474"/>
      <c r="D19" s="474"/>
      <c r="E19" s="475"/>
      <c r="F19" s="475"/>
      <c r="G19" s="475"/>
      <c r="H19" s="475"/>
      <c r="I19" s="475"/>
      <c r="J19" s="475"/>
      <c r="K19" s="475"/>
      <c r="L19" s="483">
        <v>6101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97573496</v>
      </c>
      <c r="BO19" s="424"/>
      <c r="BP19" s="424"/>
      <c r="BQ19" s="424"/>
      <c r="BR19" s="424"/>
      <c r="BS19" s="424"/>
      <c r="BT19" s="424"/>
      <c r="BU19" s="425"/>
      <c r="BV19" s="423">
        <v>93910548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163</v>
      </c>
      <c r="C20" s="474"/>
      <c r="D20" s="474"/>
      <c r="E20" s="475"/>
      <c r="F20" s="475"/>
      <c r="G20" s="475"/>
      <c r="H20" s="475"/>
      <c r="I20" s="475"/>
      <c r="J20" s="475"/>
      <c r="K20" s="475"/>
      <c r="L20" s="483">
        <v>172253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113684951</v>
      </c>
      <c r="BO22" s="453"/>
      <c r="BP22" s="453"/>
      <c r="BQ22" s="453"/>
      <c r="BR22" s="453"/>
      <c r="BS22" s="453"/>
      <c r="BT22" s="453"/>
      <c r="BU22" s="454"/>
      <c r="BV22" s="452">
        <v>111037102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87723426</v>
      </c>
      <c r="BO23" s="424"/>
      <c r="BP23" s="424"/>
      <c r="BQ23" s="424"/>
      <c r="BR23" s="424"/>
      <c r="BS23" s="424"/>
      <c r="BT23" s="424"/>
      <c r="BU23" s="425"/>
      <c r="BV23" s="423">
        <v>85985671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173</v>
      </c>
      <c r="F24" s="380"/>
      <c r="G24" s="380"/>
      <c r="H24" s="380"/>
      <c r="I24" s="380"/>
      <c r="J24" s="380"/>
      <c r="K24" s="381"/>
      <c r="L24" s="376">
        <v>1</v>
      </c>
      <c r="M24" s="377"/>
      <c r="N24" s="377"/>
      <c r="O24" s="377"/>
      <c r="P24" s="378"/>
      <c r="Q24" s="376">
        <v>8184</v>
      </c>
      <c r="R24" s="377"/>
      <c r="S24" s="377"/>
      <c r="T24" s="377"/>
      <c r="U24" s="377"/>
      <c r="V24" s="378"/>
      <c r="W24" s="466"/>
      <c r="X24" s="403"/>
      <c r="Y24" s="404"/>
      <c r="Z24" s="379" t="s">
        <v>174</v>
      </c>
      <c r="AA24" s="380"/>
      <c r="AB24" s="380"/>
      <c r="AC24" s="380"/>
      <c r="AD24" s="380"/>
      <c r="AE24" s="380"/>
      <c r="AF24" s="380"/>
      <c r="AG24" s="381"/>
      <c r="AH24" s="376">
        <v>1986</v>
      </c>
      <c r="AI24" s="377"/>
      <c r="AJ24" s="377"/>
      <c r="AK24" s="377"/>
      <c r="AL24" s="378"/>
      <c r="AM24" s="376">
        <v>6045384</v>
      </c>
      <c r="AN24" s="377"/>
      <c r="AO24" s="377"/>
      <c r="AP24" s="377"/>
      <c r="AQ24" s="377"/>
      <c r="AR24" s="378"/>
      <c r="AS24" s="376">
        <v>3044</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46024640</v>
      </c>
      <c r="BO24" s="424"/>
      <c r="BP24" s="424"/>
      <c r="BQ24" s="424"/>
      <c r="BR24" s="424"/>
      <c r="BS24" s="424"/>
      <c r="BT24" s="424"/>
      <c r="BU24" s="425"/>
      <c r="BV24" s="423">
        <v>43819726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176</v>
      </c>
      <c r="F25" s="380"/>
      <c r="G25" s="380"/>
      <c r="H25" s="380"/>
      <c r="I25" s="380"/>
      <c r="J25" s="380"/>
      <c r="K25" s="381"/>
      <c r="L25" s="376">
        <v>2</v>
      </c>
      <c r="M25" s="377"/>
      <c r="N25" s="377"/>
      <c r="O25" s="377"/>
      <c r="P25" s="378"/>
      <c r="Q25" s="376">
        <v>8010</v>
      </c>
      <c r="R25" s="377"/>
      <c r="S25" s="377"/>
      <c r="T25" s="377"/>
      <c r="U25" s="377"/>
      <c r="V25" s="378"/>
      <c r="W25" s="466"/>
      <c r="X25" s="403"/>
      <c r="Y25" s="404"/>
      <c r="Z25" s="379" t="s">
        <v>177</v>
      </c>
      <c r="AA25" s="380"/>
      <c r="AB25" s="380"/>
      <c r="AC25" s="380"/>
      <c r="AD25" s="380"/>
      <c r="AE25" s="380"/>
      <c r="AF25" s="380"/>
      <c r="AG25" s="381"/>
      <c r="AH25" s="376" t="s">
        <v>178</v>
      </c>
      <c r="AI25" s="377"/>
      <c r="AJ25" s="377"/>
      <c r="AK25" s="377"/>
      <c r="AL25" s="378"/>
      <c r="AM25" s="376" t="s">
        <v>179</v>
      </c>
      <c r="AN25" s="377"/>
      <c r="AO25" s="377"/>
      <c r="AP25" s="377"/>
      <c r="AQ25" s="377"/>
      <c r="AR25" s="378"/>
      <c r="AS25" s="376" t="s">
        <v>139</v>
      </c>
      <c r="AT25" s="377"/>
      <c r="AU25" s="377"/>
      <c r="AV25" s="377"/>
      <c r="AW25" s="377"/>
      <c r="AX25" s="436"/>
      <c r="AY25" s="449" t="s">
        <v>180</v>
      </c>
      <c r="AZ25" s="450"/>
      <c r="BA25" s="450"/>
      <c r="BB25" s="450"/>
      <c r="BC25" s="450"/>
      <c r="BD25" s="450"/>
      <c r="BE25" s="450"/>
      <c r="BF25" s="450"/>
      <c r="BG25" s="450"/>
      <c r="BH25" s="450"/>
      <c r="BI25" s="450"/>
      <c r="BJ25" s="450"/>
      <c r="BK25" s="450"/>
      <c r="BL25" s="450"/>
      <c r="BM25" s="451"/>
      <c r="BN25" s="452">
        <v>38073914</v>
      </c>
      <c r="BO25" s="453"/>
      <c r="BP25" s="453"/>
      <c r="BQ25" s="453"/>
      <c r="BR25" s="453"/>
      <c r="BS25" s="453"/>
      <c r="BT25" s="453"/>
      <c r="BU25" s="454"/>
      <c r="BV25" s="452">
        <v>38035071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181</v>
      </c>
      <c r="F26" s="380"/>
      <c r="G26" s="380"/>
      <c r="H26" s="380"/>
      <c r="I26" s="380"/>
      <c r="J26" s="380"/>
      <c r="K26" s="381"/>
      <c r="L26" s="376">
        <v>1</v>
      </c>
      <c r="M26" s="377"/>
      <c r="N26" s="377"/>
      <c r="O26" s="377"/>
      <c r="P26" s="378"/>
      <c r="Q26" s="376">
        <v>7403</v>
      </c>
      <c r="R26" s="377"/>
      <c r="S26" s="377"/>
      <c r="T26" s="377"/>
      <c r="U26" s="377"/>
      <c r="V26" s="378"/>
      <c r="W26" s="466"/>
      <c r="X26" s="403"/>
      <c r="Y26" s="404"/>
      <c r="Z26" s="379" t="s">
        <v>182</v>
      </c>
      <c r="AA26" s="434"/>
      <c r="AB26" s="434"/>
      <c r="AC26" s="434"/>
      <c r="AD26" s="434"/>
      <c r="AE26" s="434"/>
      <c r="AF26" s="434"/>
      <c r="AG26" s="435"/>
      <c r="AH26" s="376">
        <v>200</v>
      </c>
      <c r="AI26" s="377"/>
      <c r="AJ26" s="377"/>
      <c r="AK26" s="377"/>
      <c r="AL26" s="378"/>
      <c r="AM26" s="376">
        <v>603200</v>
      </c>
      <c r="AN26" s="377"/>
      <c r="AO26" s="377"/>
      <c r="AP26" s="377"/>
      <c r="AQ26" s="377"/>
      <c r="AR26" s="378"/>
      <c r="AS26" s="376">
        <v>3016</v>
      </c>
      <c r="AT26" s="377"/>
      <c r="AU26" s="377"/>
      <c r="AV26" s="377"/>
      <c r="AW26" s="377"/>
      <c r="AX26" s="436"/>
      <c r="AY26" s="463" t="s">
        <v>183</v>
      </c>
      <c r="AZ26" s="383"/>
      <c r="BA26" s="383"/>
      <c r="BB26" s="383"/>
      <c r="BC26" s="383"/>
      <c r="BD26" s="383"/>
      <c r="BE26" s="383"/>
      <c r="BF26" s="383"/>
      <c r="BG26" s="383"/>
      <c r="BH26" s="383"/>
      <c r="BI26" s="383"/>
      <c r="BJ26" s="383"/>
      <c r="BK26" s="383"/>
      <c r="BL26" s="383"/>
      <c r="BM26" s="464"/>
      <c r="BN26" s="423">
        <v>364535</v>
      </c>
      <c r="BO26" s="424"/>
      <c r="BP26" s="424"/>
      <c r="BQ26" s="424"/>
      <c r="BR26" s="424"/>
      <c r="BS26" s="424"/>
      <c r="BT26" s="424"/>
      <c r="BU26" s="425"/>
      <c r="BV26" s="423">
        <v>235295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184</v>
      </c>
      <c r="F27" s="380"/>
      <c r="G27" s="380"/>
      <c r="H27" s="380"/>
      <c r="I27" s="380"/>
      <c r="J27" s="380"/>
      <c r="K27" s="381"/>
      <c r="L27" s="376">
        <v>1</v>
      </c>
      <c r="M27" s="377"/>
      <c r="N27" s="377"/>
      <c r="O27" s="377"/>
      <c r="P27" s="378"/>
      <c r="Q27" s="376">
        <v>7200</v>
      </c>
      <c r="R27" s="377"/>
      <c r="S27" s="377"/>
      <c r="T27" s="377"/>
      <c r="U27" s="377"/>
      <c r="V27" s="378"/>
      <c r="W27" s="466"/>
      <c r="X27" s="403"/>
      <c r="Y27" s="404"/>
      <c r="Z27" s="379" t="s">
        <v>185</v>
      </c>
      <c r="AA27" s="380"/>
      <c r="AB27" s="380"/>
      <c r="AC27" s="380"/>
      <c r="AD27" s="380"/>
      <c r="AE27" s="380"/>
      <c r="AF27" s="380"/>
      <c r="AG27" s="381"/>
      <c r="AH27" s="376">
        <v>172</v>
      </c>
      <c r="AI27" s="377"/>
      <c r="AJ27" s="377"/>
      <c r="AK27" s="377"/>
      <c r="AL27" s="378"/>
      <c r="AM27" s="376">
        <v>510954</v>
      </c>
      <c r="AN27" s="377"/>
      <c r="AO27" s="377"/>
      <c r="AP27" s="377"/>
      <c r="AQ27" s="377"/>
      <c r="AR27" s="378"/>
      <c r="AS27" s="376">
        <v>2971</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v>715450</v>
      </c>
      <c r="BO27" s="458"/>
      <c r="BP27" s="458"/>
      <c r="BQ27" s="458"/>
      <c r="BR27" s="458"/>
      <c r="BS27" s="458"/>
      <c r="BT27" s="458"/>
      <c r="BU27" s="459"/>
      <c r="BV27" s="457">
        <v>715450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187</v>
      </c>
      <c r="F28" s="380"/>
      <c r="G28" s="380"/>
      <c r="H28" s="380"/>
      <c r="I28" s="380"/>
      <c r="J28" s="380"/>
      <c r="K28" s="381"/>
      <c r="L28" s="376">
        <v>1</v>
      </c>
      <c r="M28" s="377"/>
      <c r="N28" s="377"/>
      <c r="O28" s="377"/>
      <c r="P28" s="378"/>
      <c r="Q28" s="376">
        <v>6833</v>
      </c>
      <c r="R28" s="377"/>
      <c r="S28" s="377"/>
      <c r="T28" s="377"/>
      <c r="U28" s="377"/>
      <c r="V28" s="378"/>
      <c r="W28" s="466"/>
      <c r="X28" s="403"/>
      <c r="Y28" s="404"/>
      <c r="Z28" s="379" t="s">
        <v>188</v>
      </c>
      <c r="AA28" s="380"/>
      <c r="AB28" s="380"/>
      <c r="AC28" s="380"/>
      <c r="AD28" s="380"/>
      <c r="AE28" s="380"/>
      <c r="AF28" s="380"/>
      <c r="AG28" s="381"/>
      <c r="AH28" s="376">
        <v>1</v>
      </c>
      <c r="AI28" s="377"/>
      <c r="AJ28" s="377"/>
      <c r="AK28" s="377"/>
      <c r="AL28" s="378"/>
      <c r="AM28" s="376" t="s">
        <v>189</v>
      </c>
      <c r="AN28" s="377"/>
      <c r="AO28" s="377"/>
      <c r="AP28" s="377"/>
      <c r="AQ28" s="377"/>
      <c r="AR28" s="378"/>
      <c r="AS28" s="376" t="s">
        <v>189</v>
      </c>
      <c r="AT28" s="377"/>
      <c r="AU28" s="377"/>
      <c r="AV28" s="377"/>
      <c r="AW28" s="377"/>
      <c r="AX28" s="436"/>
      <c r="AY28" s="440" t="s">
        <v>190</v>
      </c>
      <c r="AZ28" s="441"/>
      <c r="BA28" s="441"/>
      <c r="BB28" s="442"/>
      <c r="BC28" s="449" t="s">
        <v>48</v>
      </c>
      <c r="BD28" s="450"/>
      <c r="BE28" s="450"/>
      <c r="BF28" s="450"/>
      <c r="BG28" s="450"/>
      <c r="BH28" s="450"/>
      <c r="BI28" s="450"/>
      <c r="BJ28" s="450"/>
      <c r="BK28" s="450"/>
      <c r="BL28" s="450"/>
      <c r="BM28" s="451"/>
      <c r="BN28" s="452">
        <v>13602431</v>
      </c>
      <c r="BO28" s="453"/>
      <c r="BP28" s="453"/>
      <c r="BQ28" s="453"/>
      <c r="BR28" s="453"/>
      <c r="BS28" s="453"/>
      <c r="BT28" s="453"/>
      <c r="BU28" s="454"/>
      <c r="BV28" s="452">
        <v>12666026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191</v>
      </c>
      <c r="F29" s="380"/>
      <c r="G29" s="380"/>
      <c r="H29" s="380"/>
      <c r="I29" s="380"/>
      <c r="J29" s="380"/>
      <c r="K29" s="381"/>
      <c r="L29" s="376">
        <v>30</v>
      </c>
      <c r="M29" s="377"/>
      <c r="N29" s="377"/>
      <c r="O29" s="377"/>
      <c r="P29" s="378"/>
      <c r="Q29" s="376">
        <v>6288</v>
      </c>
      <c r="R29" s="377"/>
      <c r="S29" s="377"/>
      <c r="T29" s="377"/>
      <c r="U29" s="377"/>
      <c r="V29" s="378"/>
      <c r="W29" s="467"/>
      <c r="X29" s="468"/>
      <c r="Y29" s="469"/>
      <c r="Z29" s="379" t="s">
        <v>192</v>
      </c>
      <c r="AA29" s="380"/>
      <c r="AB29" s="380"/>
      <c r="AC29" s="380"/>
      <c r="AD29" s="380"/>
      <c r="AE29" s="380"/>
      <c r="AF29" s="380"/>
      <c r="AG29" s="381"/>
      <c r="AH29" s="376">
        <v>2159</v>
      </c>
      <c r="AI29" s="377"/>
      <c r="AJ29" s="377"/>
      <c r="AK29" s="377"/>
      <c r="AL29" s="378"/>
      <c r="AM29" s="376">
        <v>6558640</v>
      </c>
      <c r="AN29" s="377"/>
      <c r="AO29" s="377"/>
      <c r="AP29" s="377"/>
      <c r="AQ29" s="377"/>
      <c r="AR29" s="378"/>
      <c r="AS29" s="376">
        <v>3038</v>
      </c>
      <c r="AT29" s="377"/>
      <c r="AU29" s="377"/>
      <c r="AV29" s="377"/>
      <c r="AW29" s="377"/>
      <c r="AX29" s="436"/>
      <c r="AY29" s="443"/>
      <c r="AZ29" s="444"/>
      <c r="BA29" s="444"/>
      <c r="BB29" s="445"/>
      <c r="BC29" s="437" t="s">
        <v>193</v>
      </c>
      <c r="BD29" s="438"/>
      <c r="BE29" s="438"/>
      <c r="BF29" s="438"/>
      <c r="BG29" s="438"/>
      <c r="BH29" s="438"/>
      <c r="BI29" s="438"/>
      <c r="BJ29" s="438"/>
      <c r="BK29" s="438"/>
      <c r="BL29" s="438"/>
      <c r="BM29" s="439"/>
      <c r="BN29" s="423">
        <v>5396896</v>
      </c>
      <c r="BO29" s="424"/>
      <c r="BP29" s="424"/>
      <c r="BQ29" s="424"/>
      <c r="BR29" s="424"/>
      <c r="BS29" s="424"/>
      <c r="BT29" s="424"/>
      <c r="BU29" s="425"/>
      <c r="BV29" s="423">
        <v>4396778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194</v>
      </c>
      <c r="X30" s="391"/>
      <c r="Y30" s="391"/>
      <c r="Z30" s="391"/>
      <c r="AA30" s="391"/>
      <c r="AB30" s="391"/>
      <c r="AC30" s="391"/>
      <c r="AD30" s="391"/>
      <c r="AE30" s="391"/>
      <c r="AF30" s="391"/>
      <c r="AG30" s="392"/>
      <c r="AH30" s="393">
        <v>98.2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14150972</v>
      </c>
      <c r="BO30" s="458"/>
      <c r="BP30" s="458"/>
      <c r="BQ30" s="458"/>
      <c r="BR30" s="458"/>
      <c r="BS30" s="458"/>
      <c r="BT30" s="458"/>
      <c r="BU30" s="459"/>
      <c r="BV30" s="457">
        <v>12764174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195</v>
      </c>
      <c r="D32" s="382"/>
      <c r="E32" s="382"/>
      <c r="F32" s="382"/>
      <c r="G32" s="382"/>
      <c r="H32" s="382"/>
      <c r="I32" s="382"/>
      <c r="J32" s="382"/>
      <c r="K32" s="382"/>
      <c r="L32" s="382"/>
      <c r="M32" s="382"/>
      <c r="N32" s="382"/>
      <c r="O32" s="382"/>
      <c r="P32" s="382"/>
      <c r="Q32" s="382"/>
      <c r="R32" s="382"/>
      <c r="S32" s="382"/>
      <c r="U32" s="383" t="s">
        <v>196</v>
      </c>
      <c r="V32" s="383"/>
      <c r="W32" s="383"/>
      <c r="X32" s="383"/>
      <c r="Y32" s="383"/>
      <c r="Z32" s="383"/>
      <c r="AA32" s="383"/>
      <c r="AB32" s="383"/>
      <c r="AC32" s="383"/>
      <c r="AD32" s="383"/>
      <c r="AE32" s="383"/>
      <c r="AF32" s="383"/>
      <c r="AG32" s="383"/>
      <c r="AH32" s="383"/>
      <c r="AI32" s="383"/>
      <c r="AJ32" s="383"/>
      <c r="AK32" s="383"/>
      <c r="AM32" s="383" t="s">
        <v>197</v>
      </c>
      <c r="AN32" s="383"/>
      <c r="AO32" s="383"/>
      <c r="AP32" s="383"/>
      <c r="AQ32" s="383"/>
      <c r="AR32" s="383"/>
      <c r="AS32" s="383"/>
      <c r="AT32" s="383"/>
      <c r="AU32" s="383"/>
      <c r="AV32" s="383"/>
      <c r="AW32" s="383"/>
      <c r="AX32" s="383"/>
      <c r="AY32" s="383"/>
      <c r="AZ32" s="383"/>
      <c r="BA32" s="383"/>
      <c r="BB32" s="383"/>
      <c r="BC32" s="383"/>
      <c r="BE32" s="383" t="s">
        <v>198</v>
      </c>
      <c r="BF32" s="383"/>
      <c r="BG32" s="383"/>
      <c r="BH32" s="383"/>
      <c r="BI32" s="383"/>
      <c r="BJ32" s="383"/>
      <c r="BK32" s="383"/>
      <c r="BL32" s="383"/>
      <c r="BM32" s="383"/>
      <c r="BN32" s="383"/>
      <c r="BO32" s="383"/>
      <c r="BP32" s="383"/>
      <c r="BQ32" s="383"/>
      <c r="BR32" s="383"/>
      <c r="BS32" s="383"/>
      <c r="BT32" s="383"/>
      <c r="BU32" s="383"/>
      <c r="BW32" s="383" t="s">
        <v>199</v>
      </c>
      <c r="BX32" s="383"/>
      <c r="BY32" s="383"/>
      <c r="BZ32" s="383"/>
      <c r="CA32" s="383"/>
      <c r="CB32" s="383"/>
      <c r="CC32" s="383"/>
      <c r="CD32" s="383"/>
      <c r="CE32" s="383"/>
      <c r="CF32" s="383"/>
      <c r="CG32" s="383"/>
      <c r="CH32" s="383"/>
      <c r="CI32" s="383"/>
      <c r="CJ32" s="383"/>
      <c r="CK32" s="383"/>
      <c r="CL32" s="383"/>
      <c r="CM32" s="383"/>
      <c r="CO32" s="383" t="s">
        <v>200</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201</v>
      </c>
      <c r="D33" s="375"/>
      <c r="E33" s="374" t="s">
        <v>202</v>
      </c>
      <c r="F33" s="374"/>
      <c r="G33" s="374"/>
      <c r="H33" s="374"/>
      <c r="I33" s="374"/>
      <c r="J33" s="374"/>
      <c r="K33" s="374"/>
      <c r="L33" s="374"/>
      <c r="M33" s="374"/>
      <c r="N33" s="374"/>
      <c r="O33" s="374"/>
      <c r="P33" s="374"/>
      <c r="Q33" s="374"/>
      <c r="R33" s="374"/>
      <c r="S33" s="374"/>
      <c r="T33" s="203"/>
      <c r="U33" s="375" t="s">
        <v>201</v>
      </c>
      <c r="V33" s="375"/>
      <c r="W33" s="374" t="s">
        <v>202</v>
      </c>
      <c r="X33" s="374"/>
      <c r="Y33" s="374"/>
      <c r="Z33" s="374"/>
      <c r="AA33" s="374"/>
      <c r="AB33" s="374"/>
      <c r="AC33" s="374"/>
      <c r="AD33" s="374"/>
      <c r="AE33" s="374"/>
      <c r="AF33" s="374"/>
      <c r="AG33" s="374"/>
      <c r="AH33" s="374"/>
      <c r="AI33" s="374"/>
      <c r="AJ33" s="374"/>
      <c r="AK33" s="374"/>
      <c r="AL33" s="203"/>
      <c r="AM33" s="375" t="s">
        <v>201</v>
      </c>
      <c r="AN33" s="375"/>
      <c r="AO33" s="374" t="s">
        <v>203</v>
      </c>
      <c r="AP33" s="374"/>
      <c r="AQ33" s="374"/>
      <c r="AR33" s="374"/>
      <c r="AS33" s="374"/>
      <c r="AT33" s="374"/>
      <c r="AU33" s="374"/>
      <c r="AV33" s="374"/>
      <c r="AW33" s="374"/>
      <c r="AX33" s="374"/>
      <c r="AY33" s="374"/>
      <c r="AZ33" s="374"/>
      <c r="BA33" s="374"/>
      <c r="BB33" s="374"/>
      <c r="BC33" s="374"/>
      <c r="BD33" s="204"/>
      <c r="BE33" s="374" t="s">
        <v>204</v>
      </c>
      <c r="BF33" s="374"/>
      <c r="BG33" s="374" t="s">
        <v>205</v>
      </c>
      <c r="BH33" s="374"/>
      <c r="BI33" s="374"/>
      <c r="BJ33" s="374"/>
      <c r="BK33" s="374"/>
      <c r="BL33" s="374"/>
      <c r="BM33" s="374"/>
      <c r="BN33" s="374"/>
      <c r="BO33" s="374"/>
      <c r="BP33" s="374"/>
      <c r="BQ33" s="374"/>
      <c r="BR33" s="374"/>
      <c r="BS33" s="374"/>
      <c r="BT33" s="374"/>
      <c r="BU33" s="374"/>
      <c r="BV33" s="204"/>
      <c r="BW33" s="375" t="s">
        <v>204</v>
      </c>
      <c r="BX33" s="375"/>
      <c r="BY33" s="374" t="s">
        <v>206</v>
      </c>
      <c r="BZ33" s="374"/>
      <c r="CA33" s="374"/>
      <c r="CB33" s="374"/>
      <c r="CC33" s="374"/>
      <c r="CD33" s="374"/>
      <c r="CE33" s="374"/>
      <c r="CF33" s="374"/>
      <c r="CG33" s="374"/>
      <c r="CH33" s="374"/>
      <c r="CI33" s="374"/>
      <c r="CJ33" s="374"/>
      <c r="CK33" s="374"/>
      <c r="CL33" s="374"/>
      <c r="CM33" s="374"/>
      <c r="CN33" s="203"/>
      <c r="CO33" s="375" t="s">
        <v>201</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枚方寝屋川消防組合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エフエムひらかた</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北河内４市リサイクル施設組合</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枚方市スポーツ協会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母子父子寡婦福祉資金貸付金特別会計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淀川左岸水防事務組合</v>
      </c>
      <c r="BZ36" s="372"/>
      <c r="CA36" s="372"/>
      <c r="CB36" s="372"/>
      <c r="CC36" s="372"/>
      <c r="CD36" s="372"/>
      <c r="CE36" s="372"/>
      <c r="CF36" s="372"/>
      <c r="CG36" s="372"/>
      <c r="CH36" s="372"/>
      <c r="CI36" s="372"/>
      <c r="CJ36" s="372"/>
      <c r="CK36" s="372"/>
      <c r="CL36" s="372"/>
      <c r="CM36" s="372"/>
      <c r="CN36" s="178"/>
      <c r="CO36" s="371">
        <f t="shared" si="3"/>
        <v>22</v>
      </c>
      <c r="CP36" s="371"/>
      <c r="CQ36" s="372" t="str">
        <f>IF('各会計、関係団体の財政状況及び健全化判断比率'!BS9="","",'各会計、関係団体の財政状況及び健全化判断比率'!BS9)</f>
        <v>枚方市土地開発公社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自動車駐車場特別会計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大阪府都市競艇企業団</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大阪府後期高齢者医療広域連合（一般会計）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大阪府後期高齢者医療広域連合（後期高齢者医療特別会計）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大阪広域水道企業団（水道事業会計）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18</v>
      </c>
      <c r="BX41" s="371"/>
      <c r="BY41" s="372" t="str">
        <f>IF('各会計、関係団体の財政状況及び健全化判断比率'!B75="","",'各会計、関係団体の財政状況及び健全化判断比率'!B75)</f>
        <v>大阪広域水道企業団（工業用水道事業会計）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19</v>
      </c>
      <c r="BX42" s="371"/>
      <c r="BY42" s="372" t="str">
        <f>IF('各会計、関係団体の財政状況及び健全化判断比率'!B76="","",'各会計、関係団体の財政状況及び健全化判断比率'!B76)</f>
        <v>枚方京田辺環境施設組合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620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16" sqref="A16:XFD1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217</v>
      </c>
      <c r="DI1" s="747"/>
      <c r="DJ1" s="747"/>
      <c r="DK1" s="747"/>
      <c r="DL1" s="747"/>
      <c r="DM1" s="747"/>
      <c r="DN1" s="748"/>
      <c r="DO1" s="212"/>
      <c r="DP1" s="746" t="s">
        <v>218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222</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9" t="s">
        <v>226</v>
      </c>
      <c r="AQ4" s="749"/>
      <c r="AR4" s="749"/>
      <c r="AS4" s="749"/>
      <c r="AT4" s="749"/>
      <c r="AU4" s="749"/>
      <c r="AV4" s="749"/>
      <c r="AW4" s="749"/>
      <c r="AX4" s="749"/>
      <c r="AY4" s="749"/>
      <c r="AZ4" s="749"/>
      <c r="BA4" s="749"/>
      <c r="BB4" s="749"/>
      <c r="BC4" s="749"/>
      <c r="BD4" s="749"/>
      <c r="BE4" s="749"/>
      <c r="BF4" s="749"/>
      <c r="BG4" s="749" t="s">
        <v>227</v>
      </c>
      <c r="BH4" s="749"/>
      <c r="BI4" s="749"/>
      <c r="BJ4" s="749"/>
      <c r="BK4" s="749"/>
      <c r="BL4" s="749"/>
      <c r="BM4" s="749"/>
      <c r="BN4" s="749"/>
      <c r="BO4" s="749" t="s">
        <v>224</v>
      </c>
      <c r="BP4" s="749"/>
      <c r="BQ4" s="749"/>
      <c r="BR4" s="749"/>
      <c r="BS4" s="749" t="s">
        <v>228</v>
      </c>
      <c r="BT4" s="749"/>
      <c r="BU4" s="749"/>
      <c r="BV4" s="749"/>
      <c r="BW4" s="749"/>
      <c r="BX4" s="749"/>
      <c r="BY4" s="749"/>
      <c r="BZ4" s="749"/>
      <c r="CA4" s="749"/>
      <c r="CB4" s="749"/>
      <c r="CD4" s="731" t="s">
        <v>229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230</v>
      </c>
      <c r="C5" s="698"/>
      <c r="D5" s="698"/>
      <c r="E5" s="698"/>
      <c r="F5" s="698"/>
      <c r="G5" s="698"/>
      <c r="H5" s="698"/>
      <c r="I5" s="698"/>
      <c r="J5" s="698"/>
      <c r="K5" s="698"/>
      <c r="L5" s="698"/>
      <c r="M5" s="698"/>
      <c r="N5" s="698"/>
      <c r="O5" s="698"/>
      <c r="P5" s="698"/>
      <c r="Q5" s="699"/>
      <c r="R5" s="682">
        <v>55731372</v>
      </c>
      <c r="S5" s="683"/>
      <c r="T5" s="683"/>
      <c r="U5" s="683"/>
      <c r="V5" s="683"/>
      <c r="W5" s="683"/>
      <c r="X5" s="683"/>
      <c r="Y5" s="726"/>
      <c r="Z5" s="744">
        <v>33.4</v>
      </c>
      <c r="AA5" s="744"/>
      <c r="AB5" s="744"/>
      <c r="AC5" s="744"/>
      <c r="AD5" s="745">
        <v>51109188</v>
      </c>
      <c r="AE5" s="745"/>
      <c r="AF5" s="745"/>
      <c r="AG5" s="745"/>
      <c r="AH5" s="745"/>
      <c r="AI5" s="745"/>
      <c r="AJ5" s="745"/>
      <c r="AK5" s="745"/>
      <c r="AL5" s="727">
        <v>65</v>
      </c>
      <c r="AM5" s="702"/>
      <c r="AN5" s="702"/>
      <c r="AO5" s="728"/>
      <c r="AP5" s="697" t="s">
        <v>231</v>
      </c>
      <c r="AQ5" s="698"/>
      <c r="AR5" s="698"/>
      <c r="AS5" s="698"/>
      <c r="AT5" s="698"/>
      <c r="AU5" s="698"/>
      <c r="AV5" s="698"/>
      <c r="AW5" s="698"/>
      <c r="AX5" s="698"/>
      <c r="AY5" s="698"/>
      <c r="AZ5" s="698"/>
      <c r="BA5" s="698"/>
      <c r="BB5" s="698"/>
      <c r="BC5" s="698"/>
      <c r="BD5" s="698"/>
      <c r="BE5" s="698"/>
      <c r="BF5" s="699"/>
      <c r="BG5" s="629">
        <v>49659052</v>
      </c>
      <c r="BH5" s="630"/>
      <c r="BI5" s="630"/>
      <c r="BJ5" s="630"/>
      <c r="BK5" s="630"/>
      <c r="BL5" s="630"/>
      <c r="BM5" s="630"/>
      <c r="BN5" s="631"/>
      <c r="BO5" s="656">
        <v>89.1</v>
      </c>
      <c r="BP5" s="656"/>
      <c r="BQ5" s="656"/>
      <c r="BR5" s="656"/>
      <c r="BS5" s="657">
        <v>607450</v>
      </c>
      <c r="BT5" s="657"/>
      <c r="BU5" s="657"/>
      <c r="BV5" s="657"/>
      <c r="BW5" s="657"/>
      <c r="BX5" s="657"/>
      <c r="BY5" s="657"/>
      <c r="BZ5" s="657"/>
      <c r="CA5" s="657"/>
      <c r="CB5" s="715"/>
      <c r="CD5" s="731" t="s">
        <v>226</v>
      </c>
      <c r="CE5" s="732"/>
      <c r="CF5" s="732"/>
      <c r="CG5" s="732"/>
      <c r="CH5" s="732"/>
      <c r="CI5" s="732"/>
      <c r="CJ5" s="732"/>
      <c r="CK5" s="732"/>
      <c r="CL5" s="732"/>
      <c r="CM5" s="732"/>
      <c r="CN5" s="732"/>
      <c r="CO5" s="732"/>
      <c r="CP5" s="732"/>
      <c r="CQ5" s="733"/>
      <c r="CR5" s="731" t="s">
        <v>232</v>
      </c>
      <c r="CS5" s="732"/>
      <c r="CT5" s="732"/>
      <c r="CU5" s="732"/>
      <c r="CV5" s="732"/>
      <c r="CW5" s="732"/>
      <c r="CX5" s="732"/>
      <c r="CY5" s="733"/>
      <c r="CZ5" s="731" t="s">
        <v>224</v>
      </c>
      <c r="DA5" s="732"/>
      <c r="DB5" s="732"/>
      <c r="DC5" s="733"/>
      <c r="DD5" s="731" t="s">
        <v>233</v>
      </c>
      <c r="DE5" s="732"/>
      <c r="DF5" s="732"/>
      <c r="DG5" s="732"/>
      <c r="DH5" s="732"/>
      <c r="DI5" s="732"/>
      <c r="DJ5" s="732"/>
      <c r="DK5" s="732"/>
      <c r="DL5" s="732"/>
      <c r="DM5" s="732"/>
      <c r="DN5" s="732"/>
      <c r="DO5" s="732"/>
      <c r="DP5" s="733"/>
      <c r="DQ5" s="731" t="s">
        <v>234</v>
      </c>
      <c r="DR5" s="732"/>
      <c r="DS5" s="732"/>
      <c r="DT5" s="732"/>
      <c r="DU5" s="732"/>
      <c r="DV5" s="732"/>
      <c r="DW5" s="732"/>
      <c r="DX5" s="732"/>
      <c r="DY5" s="732"/>
      <c r="DZ5" s="732"/>
      <c r="EA5" s="732"/>
      <c r="EB5" s="732"/>
      <c r="EC5" s="733"/>
    </row>
    <row r="6" spans="2:143" ht="11.25" customHeight="1" x14ac:dyDescent="0.15">
      <c r="B6" s="626" t="s">
        <v>235</v>
      </c>
      <c r="C6" s="627"/>
      <c r="D6" s="627"/>
      <c r="E6" s="627"/>
      <c r="F6" s="627"/>
      <c r="G6" s="627"/>
      <c r="H6" s="627"/>
      <c r="I6" s="627"/>
      <c r="J6" s="627"/>
      <c r="K6" s="627"/>
      <c r="L6" s="627"/>
      <c r="M6" s="627"/>
      <c r="N6" s="627"/>
      <c r="O6" s="627"/>
      <c r="P6" s="627"/>
      <c r="Q6" s="628"/>
      <c r="R6" s="629">
        <v>664733</v>
      </c>
      <c r="S6" s="630"/>
      <c r="T6" s="630"/>
      <c r="U6" s="630"/>
      <c r="V6" s="630"/>
      <c r="W6" s="630"/>
      <c r="X6" s="630"/>
      <c r="Y6" s="631"/>
      <c r="Z6" s="656">
        <v>0.4</v>
      </c>
      <c r="AA6" s="656"/>
      <c r="AB6" s="656"/>
      <c r="AC6" s="656"/>
      <c r="AD6" s="657">
        <v>664733</v>
      </c>
      <c r="AE6" s="657"/>
      <c r="AF6" s="657"/>
      <c r="AG6" s="657"/>
      <c r="AH6" s="657"/>
      <c r="AI6" s="657"/>
      <c r="AJ6" s="657"/>
      <c r="AK6" s="657"/>
      <c r="AL6" s="632">
        <v>0.8</v>
      </c>
      <c r="AM6" s="633"/>
      <c r="AN6" s="633"/>
      <c r="AO6" s="658"/>
      <c r="AP6" s="626" t="s">
        <v>236</v>
      </c>
      <c r="AQ6" s="627"/>
      <c r="AR6" s="627"/>
      <c r="AS6" s="627"/>
      <c r="AT6" s="627"/>
      <c r="AU6" s="627"/>
      <c r="AV6" s="627"/>
      <c r="AW6" s="627"/>
      <c r="AX6" s="627"/>
      <c r="AY6" s="627"/>
      <c r="AZ6" s="627"/>
      <c r="BA6" s="627"/>
      <c r="BB6" s="627"/>
      <c r="BC6" s="627"/>
      <c r="BD6" s="627"/>
      <c r="BE6" s="627"/>
      <c r="BF6" s="628"/>
      <c r="BG6" s="629">
        <v>49659052</v>
      </c>
      <c r="BH6" s="630"/>
      <c r="BI6" s="630"/>
      <c r="BJ6" s="630"/>
      <c r="BK6" s="630"/>
      <c r="BL6" s="630"/>
      <c r="BM6" s="630"/>
      <c r="BN6" s="631"/>
      <c r="BO6" s="656">
        <v>89.1</v>
      </c>
      <c r="BP6" s="656"/>
      <c r="BQ6" s="656"/>
      <c r="BR6" s="656"/>
      <c r="BS6" s="657">
        <v>607450</v>
      </c>
      <c r="BT6" s="657"/>
      <c r="BU6" s="657"/>
      <c r="BV6" s="657"/>
      <c r="BW6" s="657"/>
      <c r="BX6" s="657"/>
      <c r="BY6" s="657"/>
      <c r="BZ6" s="657"/>
      <c r="CA6" s="657"/>
      <c r="CB6" s="715"/>
      <c r="CD6" s="685" t="s">
        <v>237</v>
      </c>
      <c r="CE6" s="686"/>
      <c r="CF6" s="686"/>
      <c r="CG6" s="686"/>
      <c r="CH6" s="686"/>
      <c r="CI6" s="686"/>
      <c r="CJ6" s="686"/>
      <c r="CK6" s="686"/>
      <c r="CL6" s="686"/>
      <c r="CM6" s="686"/>
      <c r="CN6" s="686"/>
      <c r="CO6" s="686"/>
      <c r="CP6" s="686"/>
      <c r="CQ6" s="687"/>
      <c r="CR6" s="629">
        <v>612169</v>
      </c>
      <c r="CS6" s="630"/>
      <c r="CT6" s="630"/>
      <c r="CU6" s="630"/>
      <c r="CV6" s="630"/>
      <c r="CW6" s="630"/>
      <c r="CX6" s="630"/>
      <c r="CY6" s="631"/>
      <c r="CZ6" s="727">
        <v>0.4</v>
      </c>
      <c r="DA6" s="702"/>
      <c r="DB6" s="702"/>
      <c r="DC6" s="730"/>
      <c r="DD6" s="635" t="s">
        <v>130</v>
      </c>
      <c r="DE6" s="630"/>
      <c r="DF6" s="630"/>
      <c r="DG6" s="630"/>
      <c r="DH6" s="630"/>
      <c r="DI6" s="630"/>
      <c r="DJ6" s="630"/>
      <c r="DK6" s="630"/>
      <c r="DL6" s="630"/>
      <c r="DM6" s="630"/>
      <c r="DN6" s="630"/>
      <c r="DO6" s="630"/>
      <c r="DP6" s="631"/>
      <c r="DQ6" s="635">
        <v>612169</v>
      </c>
      <c r="DR6" s="630"/>
      <c r="DS6" s="630"/>
      <c r="DT6" s="630"/>
      <c r="DU6" s="630"/>
      <c r="DV6" s="630"/>
      <c r="DW6" s="630"/>
      <c r="DX6" s="630"/>
      <c r="DY6" s="630"/>
      <c r="DZ6" s="630"/>
      <c r="EA6" s="630"/>
      <c r="EB6" s="630"/>
      <c r="EC6" s="673"/>
    </row>
    <row r="7" spans="2:143" ht="11.25" customHeight="1" x14ac:dyDescent="0.15">
      <c r="B7" s="626" t="s">
        <v>238</v>
      </c>
      <c r="C7" s="627"/>
      <c r="D7" s="627"/>
      <c r="E7" s="627"/>
      <c r="F7" s="627"/>
      <c r="G7" s="627"/>
      <c r="H7" s="627"/>
      <c r="I7" s="627"/>
      <c r="J7" s="627"/>
      <c r="K7" s="627"/>
      <c r="L7" s="627"/>
      <c r="M7" s="627"/>
      <c r="N7" s="627"/>
      <c r="O7" s="627"/>
      <c r="P7" s="627"/>
      <c r="Q7" s="628"/>
      <c r="R7" s="629">
        <v>65022</v>
      </c>
      <c r="S7" s="630"/>
      <c r="T7" s="630"/>
      <c r="U7" s="630"/>
      <c r="V7" s="630"/>
      <c r="W7" s="630"/>
      <c r="X7" s="630"/>
      <c r="Y7" s="631"/>
      <c r="Z7" s="656">
        <v>0</v>
      </c>
      <c r="AA7" s="656"/>
      <c r="AB7" s="656"/>
      <c r="AC7" s="656"/>
      <c r="AD7" s="657">
        <v>65022</v>
      </c>
      <c r="AE7" s="657"/>
      <c r="AF7" s="657"/>
      <c r="AG7" s="657"/>
      <c r="AH7" s="657"/>
      <c r="AI7" s="657"/>
      <c r="AJ7" s="657"/>
      <c r="AK7" s="657"/>
      <c r="AL7" s="632">
        <v>0.1</v>
      </c>
      <c r="AM7" s="633"/>
      <c r="AN7" s="633"/>
      <c r="AO7" s="658"/>
      <c r="AP7" s="626" t="s">
        <v>239</v>
      </c>
      <c r="AQ7" s="627"/>
      <c r="AR7" s="627"/>
      <c r="AS7" s="627"/>
      <c r="AT7" s="627"/>
      <c r="AU7" s="627"/>
      <c r="AV7" s="627"/>
      <c r="AW7" s="627"/>
      <c r="AX7" s="627"/>
      <c r="AY7" s="627"/>
      <c r="AZ7" s="627"/>
      <c r="BA7" s="627"/>
      <c r="BB7" s="627"/>
      <c r="BC7" s="627"/>
      <c r="BD7" s="627"/>
      <c r="BE7" s="627"/>
      <c r="BF7" s="628"/>
      <c r="BG7" s="629">
        <v>25505812</v>
      </c>
      <c r="BH7" s="630"/>
      <c r="BI7" s="630"/>
      <c r="BJ7" s="630"/>
      <c r="BK7" s="630"/>
      <c r="BL7" s="630"/>
      <c r="BM7" s="630"/>
      <c r="BN7" s="631"/>
      <c r="BO7" s="656">
        <v>45.8</v>
      </c>
      <c r="BP7" s="656"/>
      <c r="BQ7" s="656"/>
      <c r="BR7" s="656"/>
      <c r="BS7" s="657">
        <v>607450</v>
      </c>
      <c r="BT7" s="657"/>
      <c r="BU7" s="657"/>
      <c r="BV7" s="657"/>
      <c r="BW7" s="657"/>
      <c r="BX7" s="657"/>
      <c r="BY7" s="657"/>
      <c r="BZ7" s="657"/>
      <c r="CA7" s="657"/>
      <c r="CB7" s="715"/>
      <c r="CD7" s="663" t="s">
        <v>240</v>
      </c>
      <c r="CE7" s="664"/>
      <c r="CF7" s="664"/>
      <c r="CG7" s="664"/>
      <c r="CH7" s="664"/>
      <c r="CI7" s="664"/>
      <c r="CJ7" s="664"/>
      <c r="CK7" s="664"/>
      <c r="CL7" s="664"/>
      <c r="CM7" s="664"/>
      <c r="CN7" s="664"/>
      <c r="CO7" s="664"/>
      <c r="CP7" s="664"/>
      <c r="CQ7" s="665"/>
      <c r="CR7" s="629">
        <v>18357438</v>
      </c>
      <c r="CS7" s="630"/>
      <c r="CT7" s="630"/>
      <c r="CU7" s="630"/>
      <c r="CV7" s="630"/>
      <c r="CW7" s="630"/>
      <c r="CX7" s="630"/>
      <c r="CY7" s="631"/>
      <c r="CZ7" s="656">
        <v>11.3</v>
      </c>
      <c r="DA7" s="656"/>
      <c r="DB7" s="656"/>
      <c r="DC7" s="656"/>
      <c r="DD7" s="635">
        <v>5142044</v>
      </c>
      <c r="DE7" s="630"/>
      <c r="DF7" s="630"/>
      <c r="DG7" s="630"/>
      <c r="DH7" s="630"/>
      <c r="DI7" s="630"/>
      <c r="DJ7" s="630"/>
      <c r="DK7" s="630"/>
      <c r="DL7" s="630"/>
      <c r="DM7" s="630"/>
      <c r="DN7" s="630"/>
      <c r="DO7" s="630"/>
      <c r="DP7" s="631"/>
      <c r="DQ7" s="635">
        <v>11792074</v>
      </c>
      <c r="DR7" s="630"/>
      <c r="DS7" s="630"/>
      <c r="DT7" s="630"/>
      <c r="DU7" s="630"/>
      <c r="DV7" s="630"/>
      <c r="DW7" s="630"/>
      <c r="DX7" s="630"/>
      <c r="DY7" s="630"/>
      <c r="DZ7" s="630"/>
      <c r="EA7" s="630"/>
      <c r="EB7" s="630"/>
      <c r="EC7" s="673"/>
    </row>
    <row r="8" spans="2:143" ht="11.25" customHeight="1" x14ac:dyDescent="0.15">
      <c r="B8" s="626" t="s">
        <v>241</v>
      </c>
      <c r="C8" s="627"/>
      <c r="D8" s="627"/>
      <c r="E8" s="627"/>
      <c r="F8" s="627"/>
      <c r="G8" s="627"/>
      <c r="H8" s="627"/>
      <c r="I8" s="627"/>
      <c r="J8" s="627"/>
      <c r="K8" s="627"/>
      <c r="L8" s="627"/>
      <c r="M8" s="627"/>
      <c r="N8" s="627"/>
      <c r="O8" s="627"/>
      <c r="P8" s="627"/>
      <c r="Q8" s="628"/>
      <c r="R8" s="629">
        <v>512313</v>
      </c>
      <c r="S8" s="630"/>
      <c r="T8" s="630"/>
      <c r="U8" s="630"/>
      <c r="V8" s="630"/>
      <c r="W8" s="630"/>
      <c r="X8" s="630"/>
      <c r="Y8" s="631"/>
      <c r="Z8" s="656">
        <v>0.3</v>
      </c>
      <c r="AA8" s="656"/>
      <c r="AB8" s="656"/>
      <c r="AC8" s="656"/>
      <c r="AD8" s="657">
        <v>512313</v>
      </c>
      <c r="AE8" s="657"/>
      <c r="AF8" s="657"/>
      <c r="AG8" s="657"/>
      <c r="AH8" s="657"/>
      <c r="AI8" s="657"/>
      <c r="AJ8" s="657"/>
      <c r="AK8" s="657"/>
      <c r="AL8" s="632">
        <v>0.7</v>
      </c>
      <c r="AM8" s="633"/>
      <c r="AN8" s="633"/>
      <c r="AO8" s="658"/>
      <c r="AP8" s="626" t="s">
        <v>242</v>
      </c>
      <c r="AQ8" s="627"/>
      <c r="AR8" s="627"/>
      <c r="AS8" s="627"/>
      <c r="AT8" s="627"/>
      <c r="AU8" s="627"/>
      <c r="AV8" s="627"/>
      <c r="AW8" s="627"/>
      <c r="AX8" s="627"/>
      <c r="AY8" s="627"/>
      <c r="AZ8" s="627"/>
      <c r="BA8" s="627"/>
      <c r="BB8" s="627"/>
      <c r="BC8" s="627"/>
      <c r="BD8" s="627"/>
      <c r="BE8" s="627"/>
      <c r="BF8" s="628"/>
      <c r="BG8" s="629">
        <v>670269</v>
      </c>
      <c r="BH8" s="630"/>
      <c r="BI8" s="630"/>
      <c r="BJ8" s="630"/>
      <c r="BK8" s="630"/>
      <c r="BL8" s="630"/>
      <c r="BM8" s="630"/>
      <c r="BN8" s="631"/>
      <c r="BO8" s="656">
        <v>1.2</v>
      </c>
      <c r="BP8" s="656"/>
      <c r="BQ8" s="656"/>
      <c r="BR8" s="656"/>
      <c r="BS8" s="657" t="s">
        <v>130</v>
      </c>
      <c r="BT8" s="657"/>
      <c r="BU8" s="657"/>
      <c r="BV8" s="657"/>
      <c r="BW8" s="657"/>
      <c r="BX8" s="657"/>
      <c r="BY8" s="657"/>
      <c r="BZ8" s="657"/>
      <c r="CA8" s="657"/>
      <c r="CB8" s="715"/>
      <c r="CD8" s="663" t="s">
        <v>243</v>
      </c>
      <c r="CE8" s="664"/>
      <c r="CF8" s="664"/>
      <c r="CG8" s="664"/>
      <c r="CH8" s="664"/>
      <c r="CI8" s="664"/>
      <c r="CJ8" s="664"/>
      <c r="CK8" s="664"/>
      <c r="CL8" s="664"/>
      <c r="CM8" s="664"/>
      <c r="CN8" s="664"/>
      <c r="CO8" s="664"/>
      <c r="CP8" s="664"/>
      <c r="CQ8" s="665"/>
      <c r="CR8" s="629">
        <v>81205207</v>
      </c>
      <c r="CS8" s="630"/>
      <c r="CT8" s="630"/>
      <c r="CU8" s="630"/>
      <c r="CV8" s="630"/>
      <c r="CW8" s="630"/>
      <c r="CX8" s="630"/>
      <c r="CY8" s="631"/>
      <c r="CZ8" s="656">
        <v>49.9</v>
      </c>
      <c r="DA8" s="656"/>
      <c r="DB8" s="656"/>
      <c r="DC8" s="656"/>
      <c r="DD8" s="635">
        <v>1097674</v>
      </c>
      <c r="DE8" s="630"/>
      <c r="DF8" s="630"/>
      <c r="DG8" s="630"/>
      <c r="DH8" s="630"/>
      <c r="DI8" s="630"/>
      <c r="DJ8" s="630"/>
      <c r="DK8" s="630"/>
      <c r="DL8" s="630"/>
      <c r="DM8" s="630"/>
      <c r="DN8" s="630"/>
      <c r="DO8" s="630"/>
      <c r="DP8" s="631"/>
      <c r="DQ8" s="635">
        <v>33990796</v>
      </c>
      <c r="DR8" s="630"/>
      <c r="DS8" s="630"/>
      <c r="DT8" s="630"/>
      <c r="DU8" s="630"/>
      <c r="DV8" s="630"/>
      <c r="DW8" s="630"/>
      <c r="DX8" s="630"/>
      <c r="DY8" s="630"/>
      <c r="DZ8" s="630"/>
      <c r="EA8" s="630"/>
      <c r="EB8" s="630"/>
      <c r="EC8" s="673"/>
    </row>
    <row r="9" spans="2:143" ht="11.25" customHeight="1" x14ac:dyDescent="0.15">
      <c r="B9" s="626" t="s">
        <v>244</v>
      </c>
      <c r="C9" s="627"/>
      <c r="D9" s="627"/>
      <c r="E9" s="627"/>
      <c r="F9" s="627"/>
      <c r="G9" s="627"/>
      <c r="H9" s="627"/>
      <c r="I9" s="627"/>
      <c r="J9" s="627"/>
      <c r="K9" s="627"/>
      <c r="L9" s="627"/>
      <c r="M9" s="627"/>
      <c r="N9" s="627"/>
      <c r="O9" s="627"/>
      <c r="P9" s="627"/>
      <c r="Q9" s="628"/>
      <c r="R9" s="629">
        <v>574360</v>
      </c>
      <c r="S9" s="630"/>
      <c r="T9" s="630"/>
      <c r="U9" s="630"/>
      <c r="V9" s="630"/>
      <c r="W9" s="630"/>
      <c r="X9" s="630"/>
      <c r="Y9" s="631"/>
      <c r="Z9" s="656">
        <v>0.3</v>
      </c>
      <c r="AA9" s="656"/>
      <c r="AB9" s="656"/>
      <c r="AC9" s="656"/>
      <c r="AD9" s="657">
        <v>574360</v>
      </c>
      <c r="AE9" s="657"/>
      <c r="AF9" s="657"/>
      <c r="AG9" s="657"/>
      <c r="AH9" s="657"/>
      <c r="AI9" s="657"/>
      <c r="AJ9" s="657"/>
      <c r="AK9" s="657"/>
      <c r="AL9" s="632">
        <v>0.7</v>
      </c>
      <c r="AM9" s="633"/>
      <c r="AN9" s="633"/>
      <c r="AO9" s="658"/>
      <c r="AP9" s="626" t="s">
        <v>245</v>
      </c>
      <c r="AQ9" s="627"/>
      <c r="AR9" s="627"/>
      <c r="AS9" s="627"/>
      <c r="AT9" s="627"/>
      <c r="AU9" s="627"/>
      <c r="AV9" s="627"/>
      <c r="AW9" s="627"/>
      <c r="AX9" s="627"/>
      <c r="AY9" s="627"/>
      <c r="AZ9" s="627"/>
      <c r="BA9" s="627"/>
      <c r="BB9" s="627"/>
      <c r="BC9" s="627"/>
      <c r="BD9" s="627"/>
      <c r="BE9" s="627"/>
      <c r="BF9" s="628"/>
      <c r="BG9" s="629">
        <v>21980182</v>
      </c>
      <c r="BH9" s="630"/>
      <c r="BI9" s="630"/>
      <c r="BJ9" s="630"/>
      <c r="BK9" s="630"/>
      <c r="BL9" s="630"/>
      <c r="BM9" s="630"/>
      <c r="BN9" s="631"/>
      <c r="BO9" s="656">
        <v>39.4</v>
      </c>
      <c r="BP9" s="656"/>
      <c r="BQ9" s="656"/>
      <c r="BR9" s="656"/>
      <c r="BS9" s="657" t="s">
        <v>130</v>
      </c>
      <c r="BT9" s="657"/>
      <c r="BU9" s="657"/>
      <c r="BV9" s="657"/>
      <c r="BW9" s="657"/>
      <c r="BX9" s="657"/>
      <c r="BY9" s="657"/>
      <c r="BZ9" s="657"/>
      <c r="CA9" s="657"/>
      <c r="CB9" s="715"/>
      <c r="CD9" s="663" t="s">
        <v>246</v>
      </c>
      <c r="CE9" s="664"/>
      <c r="CF9" s="664"/>
      <c r="CG9" s="664"/>
      <c r="CH9" s="664"/>
      <c r="CI9" s="664"/>
      <c r="CJ9" s="664"/>
      <c r="CK9" s="664"/>
      <c r="CL9" s="664"/>
      <c r="CM9" s="664"/>
      <c r="CN9" s="664"/>
      <c r="CO9" s="664"/>
      <c r="CP9" s="664"/>
      <c r="CQ9" s="665"/>
      <c r="CR9" s="629">
        <v>17296860</v>
      </c>
      <c r="CS9" s="630"/>
      <c r="CT9" s="630"/>
      <c r="CU9" s="630"/>
      <c r="CV9" s="630"/>
      <c r="CW9" s="630"/>
      <c r="CX9" s="630"/>
      <c r="CY9" s="631"/>
      <c r="CZ9" s="656">
        <v>10.6</v>
      </c>
      <c r="DA9" s="656"/>
      <c r="DB9" s="656"/>
      <c r="DC9" s="656"/>
      <c r="DD9" s="635">
        <v>276326</v>
      </c>
      <c r="DE9" s="630"/>
      <c r="DF9" s="630"/>
      <c r="DG9" s="630"/>
      <c r="DH9" s="630"/>
      <c r="DI9" s="630"/>
      <c r="DJ9" s="630"/>
      <c r="DK9" s="630"/>
      <c r="DL9" s="630"/>
      <c r="DM9" s="630"/>
      <c r="DN9" s="630"/>
      <c r="DO9" s="630"/>
      <c r="DP9" s="631"/>
      <c r="DQ9" s="635">
        <v>11707606</v>
      </c>
      <c r="DR9" s="630"/>
      <c r="DS9" s="630"/>
      <c r="DT9" s="630"/>
      <c r="DU9" s="630"/>
      <c r="DV9" s="630"/>
      <c r="DW9" s="630"/>
      <c r="DX9" s="630"/>
      <c r="DY9" s="630"/>
      <c r="DZ9" s="630"/>
      <c r="EA9" s="630"/>
      <c r="EB9" s="630"/>
      <c r="EC9" s="673"/>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130</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777142</v>
      </c>
      <c r="BH10" s="630"/>
      <c r="BI10" s="630"/>
      <c r="BJ10" s="630"/>
      <c r="BK10" s="630"/>
      <c r="BL10" s="630"/>
      <c r="BM10" s="630"/>
      <c r="BN10" s="631"/>
      <c r="BO10" s="656">
        <v>1.4</v>
      </c>
      <c r="BP10" s="656"/>
      <c r="BQ10" s="656"/>
      <c r="BR10" s="656"/>
      <c r="BS10" s="657" t="s">
        <v>130</v>
      </c>
      <c r="BT10" s="657"/>
      <c r="BU10" s="657"/>
      <c r="BV10" s="657"/>
      <c r="BW10" s="657"/>
      <c r="BX10" s="657"/>
      <c r="BY10" s="657"/>
      <c r="BZ10" s="657"/>
      <c r="CA10" s="657"/>
      <c r="CB10" s="715"/>
      <c r="CD10" s="663" t="s">
        <v>249</v>
      </c>
      <c r="CE10" s="664"/>
      <c r="CF10" s="664"/>
      <c r="CG10" s="664"/>
      <c r="CH10" s="664"/>
      <c r="CI10" s="664"/>
      <c r="CJ10" s="664"/>
      <c r="CK10" s="664"/>
      <c r="CL10" s="664"/>
      <c r="CM10" s="664"/>
      <c r="CN10" s="664"/>
      <c r="CO10" s="664"/>
      <c r="CP10" s="664"/>
      <c r="CQ10" s="665"/>
      <c r="CR10" s="629">
        <v>154719</v>
      </c>
      <c r="CS10" s="630"/>
      <c r="CT10" s="630"/>
      <c r="CU10" s="630"/>
      <c r="CV10" s="630"/>
      <c r="CW10" s="630"/>
      <c r="CX10" s="630"/>
      <c r="CY10" s="631"/>
      <c r="CZ10" s="656">
        <v>0.1</v>
      </c>
      <c r="DA10" s="656"/>
      <c r="DB10" s="656"/>
      <c r="DC10" s="656"/>
      <c r="DD10" s="635" t="s">
        <v>130</v>
      </c>
      <c r="DE10" s="630"/>
      <c r="DF10" s="630"/>
      <c r="DG10" s="630"/>
      <c r="DH10" s="630"/>
      <c r="DI10" s="630"/>
      <c r="DJ10" s="630"/>
      <c r="DK10" s="630"/>
      <c r="DL10" s="630"/>
      <c r="DM10" s="630"/>
      <c r="DN10" s="630"/>
      <c r="DO10" s="630"/>
      <c r="DP10" s="631"/>
      <c r="DQ10" s="635">
        <v>151745</v>
      </c>
      <c r="DR10" s="630"/>
      <c r="DS10" s="630"/>
      <c r="DT10" s="630"/>
      <c r="DU10" s="630"/>
      <c r="DV10" s="630"/>
      <c r="DW10" s="630"/>
      <c r="DX10" s="630"/>
      <c r="DY10" s="630"/>
      <c r="DZ10" s="630"/>
      <c r="EA10" s="630"/>
      <c r="EB10" s="630"/>
      <c r="EC10" s="673"/>
    </row>
    <row r="11" spans="2:143" ht="11.25" customHeight="1" x14ac:dyDescent="0.15">
      <c r="B11" s="626" t="s">
        <v>250</v>
      </c>
      <c r="C11" s="627"/>
      <c r="D11" s="627"/>
      <c r="E11" s="627"/>
      <c r="F11" s="627"/>
      <c r="G11" s="627"/>
      <c r="H11" s="627"/>
      <c r="I11" s="627"/>
      <c r="J11" s="627"/>
      <c r="K11" s="627"/>
      <c r="L11" s="627"/>
      <c r="M11" s="627"/>
      <c r="N11" s="627"/>
      <c r="O11" s="627"/>
      <c r="P11" s="627"/>
      <c r="Q11" s="628"/>
      <c r="R11" s="629">
        <v>8602413</v>
      </c>
      <c r="S11" s="630"/>
      <c r="T11" s="630"/>
      <c r="U11" s="630"/>
      <c r="V11" s="630"/>
      <c r="W11" s="630"/>
      <c r="X11" s="630"/>
      <c r="Y11" s="631"/>
      <c r="Z11" s="632">
        <v>5.2</v>
      </c>
      <c r="AA11" s="633"/>
      <c r="AB11" s="633"/>
      <c r="AC11" s="634"/>
      <c r="AD11" s="635">
        <v>8602413</v>
      </c>
      <c r="AE11" s="630"/>
      <c r="AF11" s="630"/>
      <c r="AG11" s="630"/>
      <c r="AH11" s="630"/>
      <c r="AI11" s="630"/>
      <c r="AJ11" s="630"/>
      <c r="AK11" s="631"/>
      <c r="AL11" s="632">
        <v>10.9</v>
      </c>
      <c r="AM11" s="633"/>
      <c r="AN11" s="633"/>
      <c r="AO11" s="658"/>
      <c r="AP11" s="626" t="s">
        <v>251</v>
      </c>
      <c r="AQ11" s="627"/>
      <c r="AR11" s="627"/>
      <c r="AS11" s="627"/>
      <c r="AT11" s="627"/>
      <c r="AU11" s="627"/>
      <c r="AV11" s="627"/>
      <c r="AW11" s="627"/>
      <c r="AX11" s="627"/>
      <c r="AY11" s="627"/>
      <c r="AZ11" s="627"/>
      <c r="BA11" s="627"/>
      <c r="BB11" s="627"/>
      <c r="BC11" s="627"/>
      <c r="BD11" s="627"/>
      <c r="BE11" s="627"/>
      <c r="BF11" s="628"/>
      <c r="BG11" s="629">
        <v>2078219</v>
      </c>
      <c r="BH11" s="630"/>
      <c r="BI11" s="630"/>
      <c r="BJ11" s="630"/>
      <c r="BK11" s="630"/>
      <c r="BL11" s="630"/>
      <c r="BM11" s="630"/>
      <c r="BN11" s="631"/>
      <c r="BO11" s="656">
        <v>3.7</v>
      </c>
      <c r="BP11" s="656"/>
      <c r="BQ11" s="656"/>
      <c r="BR11" s="656"/>
      <c r="BS11" s="657">
        <v>607450</v>
      </c>
      <c r="BT11" s="657"/>
      <c r="BU11" s="657"/>
      <c r="BV11" s="657"/>
      <c r="BW11" s="657"/>
      <c r="BX11" s="657"/>
      <c r="BY11" s="657"/>
      <c r="BZ11" s="657"/>
      <c r="CA11" s="657"/>
      <c r="CB11" s="715"/>
      <c r="CD11" s="663" t="s">
        <v>252</v>
      </c>
      <c r="CE11" s="664"/>
      <c r="CF11" s="664"/>
      <c r="CG11" s="664"/>
      <c r="CH11" s="664"/>
      <c r="CI11" s="664"/>
      <c r="CJ11" s="664"/>
      <c r="CK11" s="664"/>
      <c r="CL11" s="664"/>
      <c r="CM11" s="664"/>
      <c r="CN11" s="664"/>
      <c r="CO11" s="664"/>
      <c r="CP11" s="664"/>
      <c r="CQ11" s="665"/>
      <c r="CR11" s="629">
        <v>189517</v>
      </c>
      <c r="CS11" s="630"/>
      <c r="CT11" s="630"/>
      <c r="CU11" s="630"/>
      <c r="CV11" s="630"/>
      <c r="CW11" s="630"/>
      <c r="CX11" s="630"/>
      <c r="CY11" s="631"/>
      <c r="CZ11" s="656">
        <v>0.1</v>
      </c>
      <c r="DA11" s="656"/>
      <c r="DB11" s="656"/>
      <c r="DC11" s="656"/>
      <c r="DD11" s="635">
        <v>28426</v>
      </c>
      <c r="DE11" s="630"/>
      <c r="DF11" s="630"/>
      <c r="DG11" s="630"/>
      <c r="DH11" s="630"/>
      <c r="DI11" s="630"/>
      <c r="DJ11" s="630"/>
      <c r="DK11" s="630"/>
      <c r="DL11" s="630"/>
      <c r="DM11" s="630"/>
      <c r="DN11" s="630"/>
      <c r="DO11" s="630"/>
      <c r="DP11" s="631"/>
      <c r="DQ11" s="635">
        <v>145521</v>
      </c>
      <c r="DR11" s="630"/>
      <c r="DS11" s="630"/>
      <c r="DT11" s="630"/>
      <c r="DU11" s="630"/>
      <c r="DV11" s="630"/>
      <c r="DW11" s="630"/>
      <c r="DX11" s="630"/>
      <c r="DY11" s="630"/>
      <c r="DZ11" s="630"/>
      <c r="EA11" s="630"/>
      <c r="EB11" s="630"/>
      <c r="EC11" s="673"/>
    </row>
    <row r="12" spans="2:143" ht="11.25" customHeight="1" x14ac:dyDescent="0.15">
      <c r="B12" s="626" t="s">
        <v>253</v>
      </c>
      <c r="C12" s="627"/>
      <c r="D12" s="627"/>
      <c r="E12" s="627"/>
      <c r="F12" s="627"/>
      <c r="G12" s="627"/>
      <c r="H12" s="627"/>
      <c r="I12" s="627"/>
      <c r="J12" s="627"/>
      <c r="K12" s="627"/>
      <c r="L12" s="627"/>
      <c r="M12" s="627"/>
      <c r="N12" s="627"/>
      <c r="O12" s="627"/>
      <c r="P12" s="627"/>
      <c r="Q12" s="628"/>
      <c r="R12" s="629">
        <v>78172</v>
      </c>
      <c r="S12" s="630"/>
      <c r="T12" s="630"/>
      <c r="U12" s="630"/>
      <c r="V12" s="630"/>
      <c r="W12" s="630"/>
      <c r="X12" s="630"/>
      <c r="Y12" s="631"/>
      <c r="Z12" s="656">
        <v>0</v>
      </c>
      <c r="AA12" s="656"/>
      <c r="AB12" s="656"/>
      <c r="AC12" s="656"/>
      <c r="AD12" s="657">
        <v>78172</v>
      </c>
      <c r="AE12" s="657"/>
      <c r="AF12" s="657"/>
      <c r="AG12" s="657"/>
      <c r="AH12" s="657"/>
      <c r="AI12" s="657"/>
      <c r="AJ12" s="657"/>
      <c r="AK12" s="657"/>
      <c r="AL12" s="632">
        <v>0.1</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21577436</v>
      </c>
      <c r="BH12" s="630"/>
      <c r="BI12" s="630"/>
      <c r="BJ12" s="630"/>
      <c r="BK12" s="630"/>
      <c r="BL12" s="630"/>
      <c r="BM12" s="630"/>
      <c r="BN12" s="631"/>
      <c r="BO12" s="656">
        <v>38.700000000000003</v>
      </c>
      <c r="BP12" s="656"/>
      <c r="BQ12" s="656"/>
      <c r="BR12" s="656"/>
      <c r="BS12" s="657" t="s">
        <v>130</v>
      </c>
      <c r="BT12" s="657"/>
      <c r="BU12" s="657"/>
      <c r="BV12" s="657"/>
      <c r="BW12" s="657"/>
      <c r="BX12" s="657"/>
      <c r="BY12" s="657"/>
      <c r="BZ12" s="657"/>
      <c r="CA12" s="657"/>
      <c r="CB12" s="715"/>
      <c r="CD12" s="663" t="s">
        <v>255</v>
      </c>
      <c r="CE12" s="664"/>
      <c r="CF12" s="664"/>
      <c r="CG12" s="664"/>
      <c r="CH12" s="664"/>
      <c r="CI12" s="664"/>
      <c r="CJ12" s="664"/>
      <c r="CK12" s="664"/>
      <c r="CL12" s="664"/>
      <c r="CM12" s="664"/>
      <c r="CN12" s="664"/>
      <c r="CO12" s="664"/>
      <c r="CP12" s="664"/>
      <c r="CQ12" s="665"/>
      <c r="CR12" s="629">
        <v>969662</v>
      </c>
      <c r="CS12" s="630"/>
      <c r="CT12" s="630"/>
      <c r="CU12" s="630"/>
      <c r="CV12" s="630"/>
      <c r="CW12" s="630"/>
      <c r="CX12" s="630"/>
      <c r="CY12" s="631"/>
      <c r="CZ12" s="656">
        <v>0.6</v>
      </c>
      <c r="DA12" s="656"/>
      <c r="DB12" s="656"/>
      <c r="DC12" s="656"/>
      <c r="DD12" s="635">
        <v>25851</v>
      </c>
      <c r="DE12" s="630"/>
      <c r="DF12" s="630"/>
      <c r="DG12" s="630"/>
      <c r="DH12" s="630"/>
      <c r="DI12" s="630"/>
      <c r="DJ12" s="630"/>
      <c r="DK12" s="630"/>
      <c r="DL12" s="630"/>
      <c r="DM12" s="630"/>
      <c r="DN12" s="630"/>
      <c r="DO12" s="630"/>
      <c r="DP12" s="631"/>
      <c r="DQ12" s="635">
        <v>922672</v>
      </c>
      <c r="DR12" s="630"/>
      <c r="DS12" s="630"/>
      <c r="DT12" s="630"/>
      <c r="DU12" s="630"/>
      <c r="DV12" s="630"/>
      <c r="DW12" s="630"/>
      <c r="DX12" s="630"/>
      <c r="DY12" s="630"/>
      <c r="DZ12" s="630"/>
      <c r="EA12" s="630"/>
      <c r="EB12" s="630"/>
      <c r="EC12" s="673"/>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21240569</v>
      </c>
      <c r="BH13" s="630"/>
      <c r="BI13" s="630"/>
      <c r="BJ13" s="630"/>
      <c r="BK13" s="630"/>
      <c r="BL13" s="630"/>
      <c r="BM13" s="630"/>
      <c r="BN13" s="631"/>
      <c r="BO13" s="656">
        <v>38.1</v>
      </c>
      <c r="BP13" s="656"/>
      <c r="BQ13" s="656"/>
      <c r="BR13" s="656"/>
      <c r="BS13" s="657" t="s">
        <v>130</v>
      </c>
      <c r="BT13" s="657"/>
      <c r="BU13" s="657"/>
      <c r="BV13" s="657"/>
      <c r="BW13" s="657"/>
      <c r="BX13" s="657"/>
      <c r="BY13" s="657"/>
      <c r="BZ13" s="657"/>
      <c r="CA13" s="657"/>
      <c r="CB13" s="715"/>
      <c r="CD13" s="663" t="s">
        <v>258</v>
      </c>
      <c r="CE13" s="664"/>
      <c r="CF13" s="664"/>
      <c r="CG13" s="664"/>
      <c r="CH13" s="664"/>
      <c r="CI13" s="664"/>
      <c r="CJ13" s="664"/>
      <c r="CK13" s="664"/>
      <c r="CL13" s="664"/>
      <c r="CM13" s="664"/>
      <c r="CN13" s="664"/>
      <c r="CO13" s="664"/>
      <c r="CP13" s="664"/>
      <c r="CQ13" s="665"/>
      <c r="CR13" s="629">
        <v>14361380</v>
      </c>
      <c r="CS13" s="630"/>
      <c r="CT13" s="630"/>
      <c r="CU13" s="630"/>
      <c r="CV13" s="630"/>
      <c r="CW13" s="630"/>
      <c r="CX13" s="630"/>
      <c r="CY13" s="631"/>
      <c r="CZ13" s="656">
        <v>8.8000000000000007</v>
      </c>
      <c r="DA13" s="656"/>
      <c r="DB13" s="656"/>
      <c r="DC13" s="656"/>
      <c r="DD13" s="635">
        <v>6330907</v>
      </c>
      <c r="DE13" s="630"/>
      <c r="DF13" s="630"/>
      <c r="DG13" s="630"/>
      <c r="DH13" s="630"/>
      <c r="DI13" s="630"/>
      <c r="DJ13" s="630"/>
      <c r="DK13" s="630"/>
      <c r="DL13" s="630"/>
      <c r="DM13" s="630"/>
      <c r="DN13" s="630"/>
      <c r="DO13" s="630"/>
      <c r="DP13" s="631"/>
      <c r="DQ13" s="635">
        <v>8265261</v>
      </c>
      <c r="DR13" s="630"/>
      <c r="DS13" s="630"/>
      <c r="DT13" s="630"/>
      <c r="DU13" s="630"/>
      <c r="DV13" s="630"/>
      <c r="DW13" s="630"/>
      <c r="DX13" s="630"/>
      <c r="DY13" s="630"/>
      <c r="DZ13" s="630"/>
      <c r="EA13" s="630"/>
      <c r="EB13" s="630"/>
      <c r="EC13" s="673"/>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592218</v>
      </c>
      <c r="BH14" s="630"/>
      <c r="BI14" s="630"/>
      <c r="BJ14" s="630"/>
      <c r="BK14" s="630"/>
      <c r="BL14" s="630"/>
      <c r="BM14" s="630"/>
      <c r="BN14" s="631"/>
      <c r="BO14" s="656">
        <v>1.1000000000000001</v>
      </c>
      <c r="BP14" s="656"/>
      <c r="BQ14" s="656"/>
      <c r="BR14" s="656"/>
      <c r="BS14" s="657" t="s">
        <v>130</v>
      </c>
      <c r="BT14" s="657"/>
      <c r="BU14" s="657"/>
      <c r="BV14" s="657"/>
      <c r="BW14" s="657"/>
      <c r="BX14" s="657"/>
      <c r="BY14" s="657"/>
      <c r="BZ14" s="657"/>
      <c r="CA14" s="657"/>
      <c r="CB14" s="715"/>
      <c r="CD14" s="663" t="s">
        <v>261</v>
      </c>
      <c r="CE14" s="664"/>
      <c r="CF14" s="664"/>
      <c r="CG14" s="664"/>
      <c r="CH14" s="664"/>
      <c r="CI14" s="664"/>
      <c r="CJ14" s="664"/>
      <c r="CK14" s="664"/>
      <c r="CL14" s="664"/>
      <c r="CM14" s="664"/>
      <c r="CN14" s="664"/>
      <c r="CO14" s="664"/>
      <c r="CP14" s="664"/>
      <c r="CQ14" s="665"/>
      <c r="CR14" s="629">
        <v>4615094</v>
      </c>
      <c r="CS14" s="630"/>
      <c r="CT14" s="630"/>
      <c r="CU14" s="630"/>
      <c r="CV14" s="630"/>
      <c r="CW14" s="630"/>
      <c r="CX14" s="630"/>
      <c r="CY14" s="631"/>
      <c r="CZ14" s="656">
        <v>2.8</v>
      </c>
      <c r="DA14" s="656"/>
      <c r="DB14" s="656"/>
      <c r="DC14" s="656"/>
      <c r="DD14" s="635">
        <v>6380</v>
      </c>
      <c r="DE14" s="630"/>
      <c r="DF14" s="630"/>
      <c r="DG14" s="630"/>
      <c r="DH14" s="630"/>
      <c r="DI14" s="630"/>
      <c r="DJ14" s="630"/>
      <c r="DK14" s="630"/>
      <c r="DL14" s="630"/>
      <c r="DM14" s="630"/>
      <c r="DN14" s="630"/>
      <c r="DO14" s="630"/>
      <c r="DP14" s="631"/>
      <c r="DQ14" s="635">
        <v>4532900</v>
      </c>
      <c r="DR14" s="630"/>
      <c r="DS14" s="630"/>
      <c r="DT14" s="630"/>
      <c r="DU14" s="630"/>
      <c r="DV14" s="630"/>
      <c r="DW14" s="630"/>
      <c r="DX14" s="630"/>
      <c r="DY14" s="630"/>
      <c r="DZ14" s="630"/>
      <c r="EA14" s="630"/>
      <c r="EB14" s="630"/>
      <c r="EC14" s="673"/>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1983586</v>
      </c>
      <c r="BH15" s="630"/>
      <c r="BI15" s="630"/>
      <c r="BJ15" s="630"/>
      <c r="BK15" s="630"/>
      <c r="BL15" s="630"/>
      <c r="BM15" s="630"/>
      <c r="BN15" s="631"/>
      <c r="BO15" s="656">
        <v>3.6</v>
      </c>
      <c r="BP15" s="656"/>
      <c r="BQ15" s="656"/>
      <c r="BR15" s="656"/>
      <c r="BS15" s="657" t="s">
        <v>130</v>
      </c>
      <c r="BT15" s="657"/>
      <c r="BU15" s="657"/>
      <c r="BV15" s="657"/>
      <c r="BW15" s="657"/>
      <c r="BX15" s="657"/>
      <c r="BY15" s="657"/>
      <c r="BZ15" s="657"/>
      <c r="CA15" s="657"/>
      <c r="CB15" s="715"/>
      <c r="CD15" s="663" t="s">
        <v>264</v>
      </c>
      <c r="CE15" s="664"/>
      <c r="CF15" s="664"/>
      <c r="CG15" s="664"/>
      <c r="CH15" s="664"/>
      <c r="CI15" s="664"/>
      <c r="CJ15" s="664"/>
      <c r="CK15" s="664"/>
      <c r="CL15" s="664"/>
      <c r="CM15" s="664"/>
      <c r="CN15" s="664"/>
      <c r="CO15" s="664"/>
      <c r="CP15" s="664"/>
      <c r="CQ15" s="665"/>
      <c r="CR15" s="629">
        <v>14030615</v>
      </c>
      <c r="CS15" s="630"/>
      <c r="CT15" s="630"/>
      <c r="CU15" s="630"/>
      <c r="CV15" s="630"/>
      <c r="CW15" s="630"/>
      <c r="CX15" s="630"/>
      <c r="CY15" s="631"/>
      <c r="CZ15" s="656">
        <v>8.6</v>
      </c>
      <c r="DA15" s="656"/>
      <c r="DB15" s="656"/>
      <c r="DC15" s="656"/>
      <c r="DD15" s="635">
        <v>3183491</v>
      </c>
      <c r="DE15" s="630"/>
      <c r="DF15" s="630"/>
      <c r="DG15" s="630"/>
      <c r="DH15" s="630"/>
      <c r="DI15" s="630"/>
      <c r="DJ15" s="630"/>
      <c r="DK15" s="630"/>
      <c r="DL15" s="630"/>
      <c r="DM15" s="630"/>
      <c r="DN15" s="630"/>
      <c r="DO15" s="630"/>
      <c r="DP15" s="631"/>
      <c r="DQ15" s="635">
        <v>10683401</v>
      </c>
      <c r="DR15" s="630"/>
      <c r="DS15" s="630"/>
      <c r="DT15" s="630"/>
      <c r="DU15" s="630"/>
      <c r="DV15" s="630"/>
      <c r="DW15" s="630"/>
      <c r="DX15" s="630"/>
      <c r="DY15" s="630"/>
      <c r="DZ15" s="630"/>
      <c r="EA15" s="630"/>
      <c r="EB15" s="630"/>
      <c r="EC15" s="673"/>
    </row>
    <row r="16" spans="2:143" ht="11.25" customHeight="1" x14ac:dyDescent="0.15">
      <c r="B16" s="626" t="s">
        <v>265</v>
      </c>
      <c r="C16" s="627"/>
      <c r="D16" s="627"/>
      <c r="E16" s="627"/>
      <c r="F16" s="627"/>
      <c r="G16" s="627"/>
      <c r="H16" s="627"/>
      <c r="I16" s="627"/>
      <c r="J16" s="627"/>
      <c r="K16" s="627"/>
      <c r="L16" s="627"/>
      <c r="M16" s="627"/>
      <c r="N16" s="627"/>
      <c r="O16" s="627"/>
      <c r="P16" s="627"/>
      <c r="Q16" s="628"/>
      <c r="R16" s="629">
        <v>130663</v>
      </c>
      <c r="S16" s="630"/>
      <c r="T16" s="630"/>
      <c r="U16" s="630"/>
      <c r="V16" s="630"/>
      <c r="W16" s="630"/>
      <c r="X16" s="630"/>
      <c r="Y16" s="631"/>
      <c r="Z16" s="656">
        <v>0.1</v>
      </c>
      <c r="AA16" s="656"/>
      <c r="AB16" s="656"/>
      <c r="AC16" s="656"/>
      <c r="AD16" s="657">
        <v>130663</v>
      </c>
      <c r="AE16" s="657"/>
      <c r="AF16" s="657"/>
      <c r="AG16" s="657"/>
      <c r="AH16" s="657"/>
      <c r="AI16" s="657"/>
      <c r="AJ16" s="657"/>
      <c r="AK16" s="657"/>
      <c r="AL16" s="632">
        <v>0.2</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15"/>
      <c r="CD16" s="663" t="s">
        <v>267</v>
      </c>
      <c r="CE16" s="664"/>
      <c r="CF16" s="664"/>
      <c r="CG16" s="664"/>
      <c r="CH16" s="664"/>
      <c r="CI16" s="664"/>
      <c r="CJ16" s="664"/>
      <c r="CK16" s="664"/>
      <c r="CL16" s="664"/>
      <c r="CM16" s="664"/>
      <c r="CN16" s="664"/>
      <c r="CO16" s="664"/>
      <c r="CP16" s="664"/>
      <c r="CQ16" s="665"/>
      <c r="CR16" s="629">
        <v>19294</v>
      </c>
      <c r="CS16" s="630"/>
      <c r="CT16" s="630"/>
      <c r="CU16" s="630"/>
      <c r="CV16" s="630"/>
      <c r="CW16" s="630"/>
      <c r="CX16" s="630"/>
      <c r="CY16" s="631"/>
      <c r="CZ16" s="656">
        <v>0</v>
      </c>
      <c r="DA16" s="656"/>
      <c r="DB16" s="656"/>
      <c r="DC16" s="656"/>
      <c r="DD16" s="635" t="s">
        <v>130</v>
      </c>
      <c r="DE16" s="630"/>
      <c r="DF16" s="630"/>
      <c r="DG16" s="630"/>
      <c r="DH16" s="630"/>
      <c r="DI16" s="630"/>
      <c r="DJ16" s="630"/>
      <c r="DK16" s="630"/>
      <c r="DL16" s="630"/>
      <c r="DM16" s="630"/>
      <c r="DN16" s="630"/>
      <c r="DO16" s="630"/>
      <c r="DP16" s="631"/>
      <c r="DQ16" s="635">
        <v>18931</v>
      </c>
      <c r="DR16" s="630"/>
      <c r="DS16" s="630"/>
      <c r="DT16" s="630"/>
      <c r="DU16" s="630"/>
      <c r="DV16" s="630"/>
      <c r="DW16" s="630"/>
      <c r="DX16" s="630"/>
      <c r="DY16" s="630"/>
      <c r="DZ16" s="630"/>
      <c r="EA16" s="630"/>
      <c r="EB16" s="630"/>
      <c r="EC16" s="673"/>
    </row>
    <row r="17" spans="2:133" ht="11.25" customHeight="1" x14ac:dyDescent="0.15">
      <c r="B17" s="626" t="s">
        <v>268</v>
      </c>
      <c r="C17" s="627"/>
      <c r="D17" s="627"/>
      <c r="E17" s="627"/>
      <c r="F17" s="627"/>
      <c r="G17" s="627"/>
      <c r="H17" s="627"/>
      <c r="I17" s="627"/>
      <c r="J17" s="627"/>
      <c r="K17" s="627"/>
      <c r="L17" s="627"/>
      <c r="M17" s="627"/>
      <c r="N17" s="627"/>
      <c r="O17" s="627"/>
      <c r="P17" s="627"/>
      <c r="Q17" s="628"/>
      <c r="R17" s="629">
        <v>593719</v>
      </c>
      <c r="S17" s="630"/>
      <c r="T17" s="630"/>
      <c r="U17" s="630"/>
      <c r="V17" s="630"/>
      <c r="W17" s="630"/>
      <c r="X17" s="630"/>
      <c r="Y17" s="631"/>
      <c r="Z17" s="656">
        <v>0.4</v>
      </c>
      <c r="AA17" s="656"/>
      <c r="AB17" s="656"/>
      <c r="AC17" s="656"/>
      <c r="AD17" s="657">
        <v>593719</v>
      </c>
      <c r="AE17" s="657"/>
      <c r="AF17" s="657"/>
      <c r="AG17" s="657"/>
      <c r="AH17" s="657"/>
      <c r="AI17" s="657"/>
      <c r="AJ17" s="657"/>
      <c r="AK17" s="657"/>
      <c r="AL17" s="632">
        <v>0.8</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15"/>
      <c r="CD17" s="663" t="s">
        <v>270</v>
      </c>
      <c r="CE17" s="664"/>
      <c r="CF17" s="664"/>
      <c r="CG17" s="664"/>
      <c r="CH17" s="664"/>
      <c r="CI17" s="664"/>
      <c r="CJ17" s="664"/>
      <c r="CK17" s="664"/>
      <c r="CL17" s="664"/>
      <c r="CM17" s="664"/>
      <c r="CN17" s="664"/>
      <c r="CO17" s="664"/>
      <c r="CP17" s="664"/>
      <c r="CQ17" s="665"/>
      <c r="CR17" s="629">
        <v>10933869</v>
      </c>
      <c r="CS17" s="630"/>
      <c r="CT17" s="630"/>
      <c r="CU17" s="630"/>
      <c r="CV17" s="630"/>
      <c r="CW17" s="630"/>
      <c r="CX17" s="630"/>
      <c r="CY17" s="631"/>
      <c r="CZ17" s="656">
        <v>6.7</v>
      </c>
      <c r="DA17" s="656"/>
      <c r="DB17" s="656"/>
      <c r="DC17" s="656"/>
      <c r="DD17" s="635" t="s">
        <v>130</v>
      </c>
      <c r="DE17" s="630"/>
      <c r="DF17" s="630"/>
      <c r="DG17" s="630"/>
      <c r="DH17" s="630"/>
      <c r="DI17" s="630"/>
      <c r="DJ17" s="630"/>
      <c r="DK17" s="630"/>
      <c r="DL17" s="630"/>
      <c r="DM17" s="630"/>
      <c r="DN17" s="630"/>
      <c r="DO17" s="630"/>
      <c r="DP17" s="631"/>
      <c r="DQ17" s="635">
        <v>10690950</v>
      </c>
      <c r="DR17" s="630"/>
      <c r="DS17" s="630"/>
      <c r="DT17" s="630"/>
      <c r="DU17" s="630"/>
      <c r="DV17" s="630"/>
      <c r="DW17" s="630"/>
      <c r="DX17" s="630"/>
      <c r="DY17" s="630"/>
      <c r="DZ17" s="630"/>
      <c r="EA17" s="630"/>
      <c r="EB17" s="630"/>
      <c r="EC17" s="673"/>
    </row>
    <row r="18" spans="2:133" ht="11.25" customHeight="1" x14ac:dyDescent="0.15">
      <c r="B18" s="626" t="s">
        <v>271</v>
      </c>
      <c r="C18" s="627"/>
      <c r="D18" s="627"/>
      <c r="E18" s="627"/>
      <c r="F18" s="627"/>
      <c r="G18" s="627"/>
      <c r="H18" s="627"/>
      <c r="I18" s="627"/>
      <c r="J18" s="627"/>
      <c r="K18" s="627"/>
      <c r="L18" s="627"/>
      <c r="M18" s="627"/>
      <c r="N18" s="627"/>
      <c r="O18" s="627"/>
      <c r="P18" s="627"/>
      <c r="Q18" s="628"/>
      <c r="R18" s="629">
        <v>870689</v>
      </c>
      <c r="S18" s="630"/>
      <c r="T18" s="630"/>
      <c r="U18" s="630"/>
      <c r="V18" s="630"/>
      <c r="W18" s="630"/>
      <c r="X18" s="630"/>
      <c r="Y18" s="631"/>
      <c r="Z18" s="656">
        <v>0.5</v>
      </c>
      <c r="AA18" s="656"/>
      <c r="AB18" s="656"/>
      <c r="AC18" s="656"/>
      <c r="AD18" s="657">
        <v>810989</v>
      </c>
      <c r="AE18" s="657"/>
      <c r="AF18" s="657"/>
      <c r="AG18" s="657"/>
      <c r="AH18" s="657"/>
      <c r="AI18" s="657"/>
      <c r="AJ18" s="657"/>
      <c r="AK18" s="657"/>
      <c r="AL18" s="632">
        <v>1</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15"/>
      <c r="CD18" s="663" t="s">
        <v>273</v>
      </c>
      <c r="CE18" s="664"/>
      <c r="CF18" s="664"/>
      <c r="CG18" s="664"/>
      <c r="CH18" s="664"/>
      <c r="CI18" s="664"/>
      <c r="CJ18" s="664"/>
      <c r="CK18" s="664"/>
      <c r="CL18" s="664"/>
      <c r="CM18" s="664"/>
      <c r="CN18" s="664"/>
      <c r="CO18" s="664"/>
      <c r="CP18" s="664"/>
      <c r="CQ18" s="665"/>
      <c r="CR18" s="629" t="s">
        <v>130</v>
      </c>
      <c r="CS18" s="630"/>
      <c r="CT18" s="630"/>
      <c r="CU18" s="630"/>
      <c r="CV18" s="630"/>
      <c r="CW18" s="630"/>
      <c r="CX18" s="630"/>
      <c r="CY18" s="631"/>
      <c r="CZ18" s="656" t="s">
        <v>130</v>
      </c>
      <c r="DA18" s="656"/>
      <c r="DB18" s="656"/>
      <c r="DC18" s="656"/>
      <c r="DD18" s="635" t="s">
        <v>130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3"/>
    </row>
    <row r="19" spans="2:133" ht="11.25" customHeight="1" x14ac:dyDescent="0.15">
      <c r="B19" s="626" t="s">
        <v>274</v>
      </c>
      <c r="C19" s="627"/>
      <c r="D19" s="627"/>
      <c r="E19" s="627"/>
      <c r="F19" s="627"/>
      <c r="G19" s="627"/>
      <c r="H19" s="627"/>
      <c r="I19" s="627"/>
      <c r="J19" s="627"/>
      <c r="K19" s="627"/>
      <c r="L19" s="627"/>
      <c r="M19" s="627"/>
      <c r="N19" s="627"/>
      <c r="O19" s="627"/>
      <c r="P19" s="627"/>
      <c r="Q19" s="628"/>
      <c r="R19" s="629">
        <v>361600</v>
      </c>
      <c r="S19" s="630"/>
      <c r="T19" s="630"/>
      <c r="U19" s="630"/>
      <c r="V19" s="630"/>
      <c r="W19" s="630"/>
      <c r="X19" s="630"/>
      <c r="Y19" s="631"/>
      <c r="Z19" s="656">
        <v>0.2</v>
      </c>
      <c r="AA19" s="656"/>
      <c r="AB19" s="656"/>
      <c r="AC19" s="656"/>
      <c r="AD19" s="657">
        <v>361600</v>
      </c>
      <c r="AE19" s="657"/>
      <c r="AF19" s="657"/>
      <c r="AG19" s="657"/>
      <c r="AH19" s="657"/>
      <c r="AI19" s="657"/>
      <c r="AJ19" s="657"/>
      <c r="AK19" s="657"/>
      <c r="AL19" s="632">
        <v>0.5</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v>6072320</v>
      </c>
      <c r="BH19" s="630"/>
      <c r="BI19" s="630"/>
      <c r="BJ19" s="630"/>
      <c r="BK19" s="630"/>
      <c r="BL19" s="630"/>
      <c r="BM19" s="630"/>
      <c r="BN19" s="631"/>
      <c r="BO19" s="656">
        <v>10.9</v>
      </c>
      <c r="BP19" s="656"/>
      <c r="BQ19" s="656"/>
      <c r="BR19" s="656"/>
      <c r="BS19" s="657" t="s">
        <v>130</v>
      </c>
      <c r="BT19" s="657"/>
      <c r="BU19" s="657"/>
      <c r="BV19" s="657"/>
      <c r="BW19" s="657"/>
      <c r="BX19" s="657"/>
      <c r="BY19" s="657"/>
      <c r="BZ19" s="657"/>
      <c r="CA19" s="657"/>
      <c r="CB19" s="715"/>
      <c r="CD19" s="663" t="s">
        <v>276</v>
      </c>
      <c r="CE19" s="664"/>
      <c r="CF19" s="664"/>
      <c r="CG19" s="664"/>
      <c r="CH19" s="664"/>
      <c r="CI19" s="664"/>
      <c r="CJ19" s="664"/>
      <c r="CK19" s="664"/>
      <c r="CL19" s="664"/>
      <c r="CM19" s="664"/>
      <c r="CN19" s="664"/>
      <c r="CO19" s="664"/>
      <c r="CP19" s="664"/>
      <c r="CQ19" s="665"/>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3"/>
    </row>
    <row r="20" spans="2:133" ht="11.25" customHeight="1" x14ac:dyDescent="0.15">
      <c r="B20" s="626" t="s">
        <v>277</v>
      </c>
      <c r="C20" s="627"/>
      <c r="D20" s="627"/>
      <c r="E20" s="627"/>
      <c r="F20" s="627"/>
      <c r="G20" s="627"/>
      <c r="H20" s="627"/>
      <c r="I20" s="627"/>
      <c r="J20" s="627"/>
      <c r="K20" s="627"/>
      <c r="L20" s="627"/>
      <c r="M20" s="627"/>
      <c r="N20" s="627"/>
      <c r="O20" s="627"/>
      <c r="P20" s="627"/>
      <c r="Q20" s="628"/>
      <c r="R20" s="629">
        <v>38586</v>
      </c>
      <c r="S20" s="630"/>
      <c r="T20" s="630"/>
      <c r="U20" s="630"/>
      <c r="V20" s="630"/>
      <c r="W20" s="630"/>
      <c r="X20" s="630"/>
      <c r="Y20" s="631"/>
      <c r="Z20" s="656">
        <v>0</v>
      </c>
      <c r="AA20" s="656"/>
      <c r="AB20" s="656"/>
      <c r="AC20" s="656"/>
      <c r="AD20" s="657">
        <v>38586</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v>6072320</v>
      </c>
      <c r="BH20" s="630"/>
      <c r="BI20" s="630"/>
      <c r="BJ20" s="630"/>
      <c r="BK20" s="630"/>
      <c r="BL20" s="630"/>
      <c r="BM20" s="630"/>
      <c r="BN20" s="631"/>
      <c r="BO20" s="656">
        <v>10.9</v>
      </c>
      <c r="BP20" s="656"/>
      <c r="BQ20" s="656"/>
      <c r="BR20" s="656"/>
      <c r="BS20" s="657" t="s">
        <v>130</v>
      </c>
      <c r="BT20" s="657"/>
      <c r="BU20" s="657"/>
      <c r="BV20" s="657"/>
      <c r="BW20" s="657"/>
      <c r="BX20" s="657"/>
      <c r="BY20" s="657"/>
      <c r="BZ20" s="657"/>
      <c r="CA20" s="657"/>
      <c r="CB20" s="715"/>
      <c r="CD20" s="663" t="s">
        <v>279</v>
      </c>
      <c r="CE20" s="664"/>
      <c r="CF20" s="664"/>
      <c r="CG20" s="664"/>
      <c r="CH20" s="664"/>
      <c r="CI20" s="664"/>
      <c r="CJ20" s="664"/>
      <c r="CK20" s="664"/>
      <c r="CL20" s="664"/>
      <c r="CM20" s="664"/>
      <c r="CN20" s="664"/>
      <c r="CO20" s="664"/>
      <c r="CP20" s="664"/>
      <c r="CQ20" s="665"/>
      <c r="CR20" s="629">
        <v>162745824</v>
      </c>
      <c r="CS20" s="630"/>
      <c r="CT20" s="630"/>
      <c r="CU20" s="630"/>
      <c r="CV20" s="630"/>
      <c r="CW20" s="630"/>
      <c r="CX20" s="630"/>
      <c r="CY20" s="631"/>
      <c r="CZ20" s="656">
        <v>100</v>
      </c>
      <c r="DA20" s="656"/>
      <c r="DB20" s="656"/>
      <c r="DC20" s="656"/>
      <c r="DD20" s="635">
        <v>16091099</v>
      </c>
      <c r="DE20" s="630"/>
      <c r="DF20" s="630"/>
      <c r="DG20" s="630"/>
      <c r="DH20" s="630"/>
      <c r="DI20" s="630"/>
      <c r="DJ20" s="630"/>
      <c r="DK20" s="630"/>
      <c r="DL20" s="630"/>
      <c r="DM20" s="630"/>
      <c r="DN20" s="630"/>
      <c r="DO20" s="630"/>
      <c r="DP20" s="631"/>
      <c r="DQ20" s="635">
        <v>93514026</v>
      </c>
      <c r="DR20" s="630"/>
      <c r="DS20" s="630"/>
      <c r="DT20" s="630"/>
      <c r="DU20" s="630"/>
      <c r="DV20" s="630"/>
      <c r="DW20" s="630"/>
      <c r="DX20" s="630"/>
      <c r="DY20" s="630"/>
      <c r="DZ20" s="630"/>
      <c r="EA20" s="630"/>
      <c r="EB20" s="630"/>
      <c r="EC20" s="673"/>
    </row>
    <row r="21" spans="2:133" ht="11.25" customHeight="1" x14ac:dyDescent="0.15">
      <c r="B21" s="626" t="s">
        <v>280</v>
      </c>
      <c r="C21" s="627"/>
      <c r="D21" s="627"/>
      <c r="E21" s="627"/>
      <c r="F21" s="627"/>
      <c r="G21" s="627"/>
      <c r="H21" s="627"/>
      <c r="I21" s="627"/>
      <c r="J21" s="627"/>
      <c r="K21" s="627"/>
      <c r="L21" s="627"/>
      <c r="M21" s="627"/>
      <c r="N21" s="627"/>
      <c r="O21" s="627"/>
      <c r="P21" s="627"/>
      <c r="Q21" s="628"/>
      <c r="R21" s="629">
        <v>12349</v>
      </c>
      <c r="S21" s="630"/>
      <c r="T21" s="630"/>
      <c r="U21" s="630"/>
      <c r="V21" s="630"/>
      <c r="W21" s="630"/>
      <c r="X21" s="630"/>
      <c r="Y21" s="631"/>
      <c r="Z21" s="656">
        <v>0</v>
      </c>
      <c r="AA21" s="656"/>
      <c r="AB21" s="656"/>
      <c r="AC21" s="656"/>
      <c r="AD21" s="657">
        <v>12349</v>
      </c>
      <c r="AE21" s="657"/>
      <c r="AF21" s="657"/>
      <c r="AG21" s="657"/>
      <c r="AH21" s="657"/>
      <c r="AI21" s="657"/>
      <c r="AJ21" s="657"/>
      <c r="AK21" s="657"/>
      <c r="AL21" s="632">
        <v>0</v>
      </c>
      <c r="AM21" s="633"/>
      <c r="AN21" s="633"/>
      <c r="AO21" s="658"/>
      <c r="AP21" s="722" t="s">
        <v>281</v>
      </c>
      <c r="AQ21" s="729"/>
      <c r="AR21" s="729"/>
      <c r="AS21" s="729"/>
      <c r="AT21" s="729"/>
      <c r="AU21" s="729"/>
      <c r="AV21" s="729"/>
      <c r="AW21" s="729"/>
      <c r="AX21" s="729"/>
      <c r="AY21" s="729"/>
      <c r="AZ21" s="729"/>
      <c r="BA21" s="729"/>
      <c r="BB21" s="729"/>
      <c r="BC21" s="729"/>
      <c r="BD21" s="729"/>
      <c r="BE21" s="729"/>
      <c r="BF21" s="724"/>
      <c r="BG21" s="629" t="s">
        <v>130</v>
      </c>
      <c r="BH21" s="630"/>
      <c r="BI21" s="630"/>
      <c r="BJ21" s="630"/>
      <c r="BK21" s="630"/>
      <c r="BL21" s="630"/>
      <c r="BM21" s="630"/>
      <c r="BN21" s="631"/>
      <c r="BO21" s="656" t="s">
        <v>130</v>
      </c>
      <c r="BP21" s="656"/>
      <c r="BQ21" s="656"/>
      <c r="BR21" s="656"/>
      <c r="BS21" s="657" t="s">
        <v>130</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282</v>
      </c>
      <c r="C22" s="693"/>
      <c r="D22" s="693"/>
      <c r="E22" s="693"/>
      <c r="F22" s="693"/>
      <c r="G22" s="693"/>
      <c r="H22" s="693"/>
      <c r="I22" s="693"/>
      <c r="J22" s="693"/>
      <c r="K22" s="693"/>
      <c r="L22" s="693"/>
      <c r="M22" s="693"/>
      <c r="N22" s="693"/>
      <c r="O22" s="693"/>
      <c r="P22" s="693"/>
      <c r="Q22" s="694"/>
      <c r="R22" s="629">
        <v>458154</v>
      </c>
      <c r="S22" s="630"/>
      <c r="T22" s="630"/>
      <c r="U22" s="630"/>
      <c r="V22" s="630"/>
      <c r="W22" s="630"/>
      <c r="X22" s="630"/>
      <c r="Y22" s="631"/>
      <c r="Z22" s="656">
        <v>0.3</v>
      </c>
      <c r="AA22" s="656"/>
      <c r="AB22" s="656"/>
      <c r="AC22" s="656"/>
      <c r="AD22" s="657">
        <v>398454</v>
      </c>
      <c r="AE22" s="657"/>
      <c r="AF22" s="657"/>
      <c r="AG22" s="657"/>
      <c r="AH22" s="657"/>
      <c r="AI22" s="657"/>
      <c r="AJ22" s="657"/>
      <c r="AK22" s="657"/>
      <c r="AL22" s="632">
        <v>0.5</v>
      </c>
      <c r="AM22" s="633"/>
      <c r="AN22" s="633"/>
      <c r="AO22" s="658"/>
      <c r="AP22" s="722" t="s">
        <v>283</v>
      </c>
      <c r="AQ22" s="729"/>
      <c r="AR22" s="729"/>
      <c r="AS22" s="729"/>
      <c r="AT22" s="729"/>
      <c r="AU22" s="729"/>
      <c r="AV22" s="729"/>
      <c r="AW22" s="729"/>
      <c r="AX22" s="729"/>
      <c r="AY22" s="729"/>
      <c r="AZ22" s="729"/>
      <c r="BA22" s="729"/>
      <c r="BB22" s="729"/>
      <c r="BC22" s="729"/>
      <c r="BD22" s="729"/>
      <c r="BE22" s="729"/>
      <c r="BF22" s="724"/>
      <c r="BG22" s="629">
        <v>1450136</v>
      </c>
      <c r="BH22" s="630"/>
      <c r="BI22" s="630"/>
      <c r="BJ22" s="630"/>
      <c r="BK22" s="630"/>
      <c r="BL22" s="630"/>
      <c r="BM22" s="630"/>
      <c r="BN22" s="631"/>
      <c r="BO22" s="656">
        <v>2.6</v>
      </c>
      <c r="BP22" s="656"/>
      <c r="BQ22" s="656"/>
      <c r="BR22" s="656"/>
      <c r="BS22" s="657" t="s">
        <v>130</v>
      </c>
      <c r="BT22" s="657"/>
      <c r="BU22" s="657"/>
      <c r="BV22" s="657"/>
      <c r="BW22" s="657"/>
      <c r="BX22" s="657"/>
      <c r="BY22" s="657"/>
      <c r="BZ22" s="657"/>
      <c r="CA22" s="657"/>
      <c r="CB22" s="715"/>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285</v>
      </c>
      <c r="C23" s="627"/>
      <c r="D23" s="627"/>
      <c r="E23" s="627"/>
      <c r="F23" s="627"/>
      <c r="G23" s="627"/>
      <c r="H23" s="627"/>
      <c r="I23" s="627"/>
      <c r="J23" s="627"/>
      <c r="K23" s="627"/>
      <c r="L23" s="627"/>
      <c r="M23" s="627"/>
      <c r="N23" s="627"/>
      <c r="O23" s="627"/>
      <c r="P23" s="627"/>
      <c r="Q23" s="628"/>
      <c r="R23" s="629">
        <v>15340478</v>
      </c>
      <c r="S23" s="630"/>
      <c r="T23" s="630"/>
      <c r="U23" s="630"/>
      <c r="V23" s="630"/>
      <c r="W23" s="630"/>
      <c r="X23" s="630"/>
      <c r="Y23" s="631"/>
      <c r="Z23" s="656">
        <v>9.1999999999999993</v>
      </c>
      <c r="AA23" s="656"/>
      <c r="AB23" s="656"/>
      <c r="AC23" s="656"/>
      <c r="AD23" s="657">
        <v>14886480</v>
      </c>
      <c r="AE23" s="657"/>
      <c r="AF23" s="657"/>
      <c r="AG23" s="657"/>
      <c r="AH23" s="657"/>
      <c r="AI23" s="657"/>
      <c r="AJ23" s="657"/>
      <c r="AK23" s="657"/>
      <c r="AL23" s="632">
        <v>18.899999999999999</v>
      </c>
      <c r="AM23" s="633"/>
      <c r="AN23" s="633"/>
      <c r="AO23" s="658"/>
      <c r="AP23" s="722" t="s">
        <v>286</v>
      </c>
      <c r="AQ23" s="729"/>
      <c r="AR23" s="729"/>
      <c r="AS23" s="729"/>
      <c r="AT23" s="729"/>
      <c r="AU23" s="729"/>
      <c r="AV23" s="729"/>
      <c r="AW23" s="729"/>
      <c r="AX23" s="729"/>
      <c r="AY23" s="729"/>
      <c r="AZ23" s="729"/>
      <c r="BA23" s="729"/>
      <c r="BB23" s="729"/>
      <c r="BC23" s="729"/>
      <c r="BD23" s="729"/>
      <c r="BE23" s="729"/>
      <c r="BF23" s="724"/>
      <c r="BG23" s="629">
        <v>4622184</v>
      </c>
      <c r="BH23" s="630"/>
      <c r="BI23" s="630"/>
      <c r="BJ23" s="630"/>
      <c r="BK23" s="630"/>
      <c r="BL23" s="630"/>
      <c r="BM23" s="630"/>
      <c r="BN23" s="631"/>
      <c r="BO23" s="656">
        <v>8.3000000000000007</v>
      </c>
      <c r="BP23" s="656"/>
      <c r="BQ23" s="656"/>
      <c r="BR23" s="656"/>
      <c r="BS23" s="657" t="s">
        <v>130</v>
      </c>
      <c r="BT23" s="657"/>
      <c r="BU23" s="657"/>
      <c r="BV23" s="657"/>
      <c r="BW23" s="657"/>
      <c r="BX23" s="657"/>
      <c r="BY23" s="657"/>
      <c r="BZ23" s="657"/>
      <c r="CA23" s="657"/>
      <c r="CB23" s="715"/>
      <c r="CD23" s="731" t="s">
        <v>226</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15">
      <c r="B24" s="626" t="s">
        <v>292</v>
      </c>
      <c r="C24" s="627"/>
      <c r="D24" s="627"/>
      <c r="E24" s="627"/>
      <c r="F24" s="627"/>
      <c r="G24" s="627"/>
      <c r="H24" s="627"/>
      <c r="I24" s="627"/>
      <c r="J24" s="627"/>
      <c r="K24" s="627"/>
      <c r="L24" s="627"/>
      <c r="M24" s="627"/>
      <c r="N24" s="627"/>
      <c r="O24" s="627"/>
      <c r="P24" s="627"/>
      <c r="Q24" s="628"/>
      <c r="R24" s="629">
        <v>14886480</v>
      </c>
      <c r="S24" s="630"/>
      <c r="T24" s="630"/>
      <c r="U24" s="630"/>
      <c r="V24" s="630"/>
      <c r="W24" s="630"/>
      <c r="X24" s="630"/>
      <c r="Y24" s="631"/>
      <c r="Z24" s="656">
        <v>8.9</v>
      </c>
      <c r="AA24" s="656"/>
      <c r="AB24" s="656"/>
      <c r="AC24" s="656"/>
      <c r="AD24" s="657">
        <v>14886480</v>
      </c>
      <c r="AE24" s="657"/>
      <c r="AF24" s="657"/>
      <c r="AG24" s="657"/>
      <c r="AH24" s="657"/>
      <c r="AI24" s="657"/>
      <c r="AJ24" s="657"/>
      <c r="AK24" s="657"/>
      <c r="AL24" s="632">
        <v>18.899999999999999</v>
      </c>
      <c r="AM24" s="633"/>
      <c r="AN24" s="633"/>
      <c r="AO24" s="658"/>
      <c r="AP24" s="722" t="s">
        <v>293</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130</v>
      </c>
      <c r="BP24" s="656"/>
      <c r="BQ24" s="656"/>
      <c r="BR24" s="656"/>
      <c r="BS24" s="657" t="s">
        <v>130</v>
      </c>
      <c r="BT24" s="657"/>
      <c r="BU24" s="657"/>
      <c r="BV24" s="657"/>
      <c r="BW24" s="657"/>
      <c r="BX24" s="657"/>
      <c r="BY24" s="657"/>
      <c r="BZ24" s="657"/>
      <c r="CA24" s="657"/>
      <c r="CB24" s="715"/>
      <c r="CD24" s="685" t="s">
        <v>294</v>
      </c>
      <c r="CE24" s="686"/>
      <c r="CF24" s="686"/>
      <c r="CG24" s="686"/>
      <c r="CH24" s="686"/>
      <c r="CI24" s="686"/>
      <c r="CJ24" s="686"/>
      <c r="CK24" s="686"/>
      <c r="CL24" s="686"/>
      <c r="CM24" s="686"/>
      <c r="CN24" s="686"/>
      <c r="CO24" s="686"/>
      <c r="CP24" s="686"/>
      <c r="CQ24" s="687"/>
      <c r="CR24" s="682">
        <v>89031838</v>
      </c>
      <c r="CS24" s="683"/>
      <c r="CT24" s="683"/>
      <c r="CU24" s="683"/>
      <c r="CV24" s="683"/>
      <c r="CW24" s="683"/>
      <c r="CX24" s="683"/>
      <c r="CY24" s="726"/>
      <c r="CZ24" s="727">
        <v>54.7</v>
      </c>
      <c r="DA24" s="702"/>
      <c r="DB24" s="702"/>
      <c r="DC24" s="730"/>
      <c r="DD24" s="725">
        <v>44800661</v>
      </c>
      <c r="DE24" s="683"/>
      <c r="DF24" s="683"/>
      <c r="DG24" s="683"/>
      <c r="DH24" s="683"/>
      <c r="DI24" s="683"/>
      <c r="DJ24" s="683"/>
      <c r="DK24" s="726"/>
      <c r="DL24" s="725">
        <v>43019376</v>
      </c>
      <c r="DM24" s="683"/>
      <c r="DN24" s="683"/>
      <c r="DO24" s="683"/>
      <c r="DP24" s="683"/>
      <c r="DQ24" s="683"/>
      <c r="DR24" s="683"/>
      <c r="DS24" s="683"/>
      <c r="DT24" s="683"/>
      <c r="DU24" s="683"/>
      <c r="DV24" s="726"/>
      <c r="DW24" s="727">
        <v>50.9</v>
      </c>
      <c r="DX24" s="702"/>
      <c r="DY24" s="702"/>
      <c r="DZ24" s="702"/>
      <c r="EA24" s="702"/>
      <c r="EB24" s="702"/>
      <c r="EC24" s="728"/>
    </row>
    <row r="25" spans="2:133" ht="11.25" customHeight="1" x14ac:dyDescent="0.15">
      <c r="B25" s="626" t="s">
        <v>295</v>
      </c>
      <c r="C25" s="627"/>
      <c r="D25" s="627"/>
      <c r="E25" s="627"/>
      <c r="F25" s="627"/>
      <c r="G25" s="627"/>
      <c r="H25" s="627"/>
      <c r="I25" s="627"/>
      <c r="J25" s="627"/>
      <c r="K25" s="627"/>
      <c r="L25" s="627"/>
      <c r="M25" s="627"/>
      <c r="N25" s="627"/>
      <c r="O25" s="627"/>
      <c r="P25" s="627"/>
      <c r="Q25" s="628"/>
      <c r="R25" s="629">
        <v>453998</v>
      </c>
      <c r="S25" s="630"/>
      <c r="T25" s="630"/>
      <c r="U25" s="630"/>
      <c r="V25" s="630"/>
      <c r="W25" s="630"/>
      <c r="X25" s="630"/>
      <c r="Y25" s="631"/>
      <c r="Z25" s="656">
        <v>0.3</v>
      </c>
      <c r="AA25" s="656"/>
      <c r="AB25" s="656"/>
      <c r="AC25" s="656"/>
      <c r="AD25" s="657" t="s">
        <v>130</v>
      </c>
      <c r="AE25" s="657"/>
      <c r="AF25" s="657"/>
      <c r="AG25" s="657"/>
      <c r="AH25" s="657"/>
      <c r="AI25" s="657"/>
      <c r="AJ25" s="657"/>
      <c r="AK25" s="657"/>
      <c r="AL25" s="632" t="s">
        <v>130</v>
      </c>
      <c r="AM25" s="633"/>
      <c r="AN25" s="633"/>
      <c r="AO25" s="658"/>
      <c r="AP25" s="722" t="s">
        <v>296</v>
      </c>
      <c r="AQ25" s="729"/>
      <c r="AR25" s="729"/>
      <c r="AS25" s="729"/>
      <c r="AT25" s="729"/>
      <c r="AU25" s="729"/>
      <c r="AV25" s="729"/>
      <c r="AW25" s="729"/>
      <c r="AX25" s="729"/>
      <c r="AY25" s="729"/>
      <c r="AZ25" s="729"/>
      <c r="BA25" s="729"/>
      <c r="BB25" s="729"/>
      <c r="BC25" s="729"/>
      <c r="BD25" s="729"/>
      <c r="BE25" s="729"/>
      <c r="BF25" s="724"/>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15"/>
      <c r="CD25" s="663" t="s">
        <v>297</v>
      </c>
      <c r="CE25" s="664"/>
      <c r="CF25" s="664"/>
      <c r="CG25" s="664"/>
      <c r="CH25" s="664"/>
      <c r="CI25" s="664"/>
      <c r="CJ25" s="664"/>
      <c r="CK25" s="664"/>
      <c r="CL25" s="664"/>
      <c r="CM25" s="664"/>
      <c r="CN25" s="664"/>
      <c r="CO25" s="664"/>
      <c r="CP25" s="664"/>
      <c r="CQ25" s="665"/>
      <c r="CR25" s="629">
        <v>20813105</v>
      </c>
      <c r="CS25" s="640"/>
      <c r="CT25" s="640"/>
      <c r="CU25" s="640"/>
      <c r="CV25" s="640"/>
      <c r="CW25" s="640"/>
      <c r="CX25" s="640"/>
      <c r="CY25" s="641"/>
      <c r="CZ25" s="632">
        <v>12.8</v>
      </c>
      <c r="DA25" s="642"/>
      <c r="DB25" s="642"/>
      <c r="DC25" s="643"/>
      <c r="DD25" s="635">
        <v>18873190</v>
      </c>
      <c r="DE25" s="640"/>
      <c r="DF25" s="640"/>
      <c r="DG25" s="640"/>
      <c r="DH25" s="640"/>
      <c r="DI25" s="640"/>
      <c r="DJ25" s="640"/>
      <c r="DK25" s="641"/>
      <c r="DL25" s="635">
        <v>18511062</v>
      </c>
      <c r="DM25" s="640"/>
      <c r="DN25" s="640"/>
      <c r="DO25" s="640"/>
      <c r="DP25" s="640"/>
      <c r="DQ25" s="640"/>
      <c r="DR25" s="640"/>
      <c r="DS25" s="640"/>
      <c r="DT25" s="640"/>
      <c r="DU25" s="640"/>
      <c r="DV25" s="641"/>
      <c r="DW25" s="632">
        <v>21.9</v>
      </c>
      <c r="DX25" s="642"/>
      <c r="DY25" s="642"/>
      <c r="DZ25" s="642"/>
      <c r="EA25" s="642"/>
      <c r="EB25" s="642"/>
      <c r="EC25" s="67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130</v>
      </c>
      <c r="AM26" s="633"/>
      <c r="AN26" s="633"/>
      <c r="AO26" s="658"/>
      <c r="AP26" s="722" t="s">
        <v>299</v>
      </c>
      <c r="AQ26" s="723"/>
      <c r="AR26" s="723"/>
      <c r="AS26" s="723"/>
      <c r="AT26" s="723"/>
      <c r="AU26" s="723"/>
      <c r="AV26" s="723"/>
      <c r="AW26" s="723"/>
      <c r="AX26" s="723"/>
      <c r="AY26" s="723"/>
      <c r="AZ26" s="723"/>
      <c r="BA26" s="723"/>
      <c r="BB26" s="723"/>
      <c r="BC26" s="723"/>
      <c r="BD26" s="723"/>
      <c r="BE26" s="723"/>
      <c r="BF26" s="724"/>
      <c r="BG26" s="629" t="s">
        <v>130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15"/>
      <c r="CD26" s="663" t="s">
        <v>300</v>
      </c>
      <c r="CE26" s="664"/>
      <c r="CF26" s="664"/>
      <c r="CG26" s="664"/>
      <c r="CH26" s="664"/>
      <c r="CI26" s="664"/>
      <c r="CJ26" s="664"/>
      <c r="CK26" s="664"/>
      <c r="CL26" s="664"/>
      <c r="CM26" s="664"/>
      <c r="CN26" s="664"/>
      <c r="CO26" s="664"/>
      <c r="CP26" s="664"/>
      <c r="CQ26" s="665"/>
      <c r="CR26" s="629">
        <v>13583653</v>
      </c>
      <c r="CS26" s="630"/>
      <c r="CT26" s="630"/>
      <c r="CU26" s="630"/>
      <c r="CV26" s="630"/>
      <c r="CW26" s="630"/>
      <c r="CX26" s="630"/>
      <c r="CY26" s="631"/>
      <c r="CZ26" s="632">
        <v>8.3000000000000007</v>
      </c>
      <c r="DA26" s="642"/>
      <c r="DB26" s="642"/>
      <c r="DC26" s="643"/>
      <c r="DD26" s="635">
        <v>12271936</v>
      </c>
      <c r="DE26" s="630"/>
      <c r="DF26" s="630"/>
      <c r="DG26" s="630"/>
      <c r="DH26" s="630"/>
      <c r="DI26" s="630"/>
      <c r="DJ26" s="630"/>
      <c r="DK26" s="631"/>
      <c r="DL26" s="635" t="s">
        <v>130</v>
      </c>
      <c r="DM26" s="630"/>
      <c r="DN26" s="630"/>
      <c r="DO26" s="630"/>
      <c r="DP26" s="630"/>
      <c r="DQ26" s="630"/>
      <c r="DR26" s="630"/>
      <c r="DS26" s="630"/>
      <c r="DT26" s="630"/>
      <c r="DU26" s="630"/>
      <c r="DV26" s="631"/>
      <c r="DW26" s="632" t="s">
        <v>130</v>
      </c>
      <c r="DX26" s="642"/>
      <c r="DY26" s="642"/>
      <c r="DZ26" s="642"/>
      <c r="EA26" s="642"/>
      <c r="EB26" s="642"/>
      <c r="EC26" s="674"/>
    </row>
    <row r="27" spans="2:133" ht="11.25" customHeight="1" x14ac:dyDescent="0.15">
      <c r="B27" s="626" t="s">
        <v>301</v>
      </c>
      <c r="C27" s="627"/>
      <c r="D27" s="627"/>
      <c r="E27" s="627"/>
      <c r="F27" s="627"/>
      <c r="G27" s="627"/>
      <c r="H27" s="627"/>
      <c r="I27" s="627"/>
      <c r="J27" s="627"/>
      <c r="K27" s="627"/>
      <c r="L27" s="627"/>
      <c r="M27" s="627"/>
      <c r="N27" s="627"/>
      <c r="O27" s="627"/>
      <c r="P27" s="627"/>
      <c r="Q27" s="628"/>
      <c r="R27" s="629">
        <v>83163934</v>
      </c>
      <c r="S27" s="630"/>
      <c r="T27" s="630"/>
      <c r="U27" s="630"/>
      <c r="V27" s="630"/>
      <c r="W27" s="630"/>
      <c r="X27" s="630"/>
      <c r="Y27" s="631"/>
      <c r="Z27" s="656">
        <v>49.9</v>
      </c>
      <c r="AA27" s="656"/>
      <c r="AB27" s="656"/>
      <c r="AC27" s="656"/>
      <c r="AD27" s="657">
        <v>78028052</v>
      </c>
      <c r="AE27" s="657"/>
      <c r="AF27" s="657"/>
      <c r="AG27" s="657"/>
      <c r="AH27" s="657"/>
      <c r="AI27" s="657"/>
      <c r="AJ27" s="657"/>
      <c r="AK27" s="657"/>
      <c r="AL27" s="632">
        <v>99.199996948242188</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55731372</v>
      </c>
      <c r="BH27" s="630"/>
      <c r="BI27" s="630"/>
      <c r="BJ27" s="630"/>
      <c r="BK27" s="630"/>
      <c r="BL27" s="630"/>
      <c r="BM27" s="630"/>
      <c r="BN27" s="631"/>
      <c r="BO27" s="656">
        <v>100</v>
      </c>
      <c r="BP27" s="656"/>
      <c r="BQ27" s="656"/>
      <c r="BR27" s="656"/>
      <c r="BS27" s="657">
        <v>607450</v>
      </c>
      <c r="BT27" s="657"/>
      <c r="BU27" s="657"/>
      <c r="BV27" s="657"/>
      <c r="BW27" s="657"/>
      <c r="BX27" s="657"/>
      <c r="BY27" s="657"/>
      <c r="BZ27" s="657"/>
      <c r="CA27" s="657"/>
      <c r="CB27" s="715"/>
      <c r="CD27" s="663" t="s">
        <v>303</v>
      </c>
      <c r="CE27" s="664"/>
      <c r="CF27" s="664"/>
      <c r="CG27" s="664"/>
      <c r="CH27" s="664"/>
      <c r="CI27" s="664"/>
      <c r="CJ27" s="664"/>
      <c r="CK27" s="664"/>
      <c r="CL27" s="664"/>
      <c r="CM27" s="664"/>
      <c r="CN27" s="664"/>
      <c r="CO27" s="664"/>
      <c r="CP27" s="664"/>
      <c r="CQ27" s="665"/>
      <c r="CR27" s="629">
        <v>57284864</v>
      </c>
      <c r="CS27" s="640"/>
      <c r="CT27" s="640"/>
      <c r="CU27" s="640"/>
      <c r="CV27" s="640"/>
      <c r="CW27" s="640"/>
      <c r="CX27" s="640"/>
      <c r="CY27" s="641"/>
      <c r="CZ27" s="632">
        <v>35.200000000000003</v>
      </c>
      <c r="DA27" s="642"/>
      <c r="DB27" s="642"/>
      <c r="DC27" s="643"/>
      <c r="DD27" s="635">
        <v>15236521</v>
      </c>
      <c r="DE27" s="640"/>
      <c r="DF27" s="640"/>
      <c r="DG27" s="640"/>
      <c r="DH27" s="640"/>
      <c r="DI27" s="640"/>
      <c r="DJ27" s="640"/>
      <c r="DK27" s="641"/>
      <c r="DL27" s="635">
        <v>14106924</v>
      </c>
      <c r="DM27" s="640"/>
      <c r="DN27" s="640"/>
      <c r="DO27" s="640"/>
      <c r="DP27" s="640"/>
      <c r="DQ27" s="640"/>
      <c r="DR27" s="640"/>
      <c r="DS27" s="640"/>
      <c r="DT27" s="640"/>
      <c r="DU27" s="640"/>
      <c r="DV27" s="641"/>
      <c r="DW27" s="632">
        <v>16.7</v>
      </c>
      <c r="DX27" s="642"/>
      <c r="DY27" s="642"/>
      <c r="DZ27" s="642"/>
      <c r="EA27" s="642"/>
      <c r="EB27" s="642"/>
      <c r="EC27" s="674"/>
    </row>
    <row r="28" spans="2:133" ht="11.25" customHeight="1" x14ac:dyDescent="0.15">
      <c r="B28" s="626" t="s">
        <v>304</v>
      </c>
      <c r="C28" s="627"/>
      <c r="D28" s="627"/>
      <c r="E28" s="627"/>
      <c r="F28" s="627"/>
      <c r="G28" s="627"/>
      <c r="H28" s="627"/>
      <c r="I28" s="627"/>
      <c r="J28" s="627"/>
      <c r="K28" s="627"/>
      <c r="L28" s="627"/>
      <c r="M28" s="627"/>
      <c r="N28" s="627"/>
      <c r="O28" s="627"/>
      <c r="P28" s="627"/>
      <c r="Q28" s="628"/>
      <c r="R28" s="629">
        <v>52392</v>
      </c>
      <c r="S28" s="630"/>
      <c r="T28" s="630"/>
      <c r="U28" s="630"/>
      <c r="V28" s="630"/>
      <c r="W28" s="630"/>
      <c r="X28" s="630"/>
      <c r="Y28" s="631"/>
      <c r="Z28" s="656">
        <v>0</v>
      </c>
      <c r="AA28" s="656"/>
      <c r="AB28" s="656"/>
      <c r="AC28" s="656"/>
      <c r="AD28" s="657">
        <v>52392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305</v>
      </c>
      <c r="CE28" s="664"/>
      <c r="CF28" s="664"/>
      <c r="CG28" s="664"/>
      <c r="CH28" s="664"/>
      <c r="CI28" s="664"/>
      <c r="CJ28" s="664"/>
      <c r="CK28" s="664"/>
      <c r="CL28" s="664"/>
      <c r="CM28" s="664"/>
      <c r="CN28" s="664"/>
      <c r="CO28" s="664"/>
      <c r="CP28" s="664"/>
      <c r="CQ28" s="665"/>
      <c r="CR28" s="629">
        <v>10933869</v>
      </c>
      <c r="CS28" s="630"/>
      <c r="CT28" s="630"/>
      <c r="CU28" s="630"/>
      <c r="CV28" s="630"/>
      <c r="CW28" s="630"/>
      <c r="CX28" s="630"/>
      <c r="CY28" s="631"/>
      <c r="CZ28" s="632">
        <v>6.7</v>
      </c>
      <c r="DA28" s="642"/>
      <c r="DB28" s="642"/>
      <c r="DC28" s="643"/>
      <c r="DD28" s="635">
        <v>10690950</v>
      </c>
      <c r="DE28" s="630"/>
      <c r="DF28" s="630"/>
      <c r="DG28" s="630"/>
      <c r="DH28" s="630"/>
      <c r="DI28" s="630"/>
      <c r="DJ28" s="630"/>
      <c r="DK28" s="631"/>
      <c r="DL28" s="635">
        <v>10401390</v>
      </c>
      <c r="DM28" s="630"/>
      <c r="DN28" s="630"/>
      <c r="DO28" s="630"/>
      <c r="DP28" s="630"/>
      <c r="DQ28" s="630"/>
      <c r="DR28" s="630"/>
      <c r="DS28" s="630"/>
      <c r="DT28" s="630"/>
      <c r="DU28" s="630"/>
      <c r="DV28" s="631"/>
      <c r="DW28" s="632">
        <v>12.3</v>
      </c>
      <c r="DX28" s="642"/>
      <c r="DY28" s="642"/>
      <c r="DZ28" s="642"/>
      <c r="EA28" s="642"/>
      <c r="EB28" s="642"/>
      <c r="EC28" s="674"/>
    </row>
    <row r="29" spans="2:133" ht="11.25" customHeight="1" x14ac:dyDescent="0.15">
      <c r="B29" s="626" t="s">
        <v>306</v>
      </c>
      <c r="C29" s="627"/>
      <c r="D29" s="627"/>
      <c r="E29" s="627"/>
      <c r="F29" s="627"/>
      <c r="G29" s="627"/>
      <c r="H29" s="627"/>
      <c r="I29" s="627"/>
      <c r="J29" s="627"/>
      <c r="K29" s="627"/>
      <c r="L29" s="627"/>
      <c r="M29" s="627"/>
      <c r="N29" s="627"/>
      <c r="O29" s="627"/>
      <c r="P29" s="627"/>
      <c r="Q29" s="628"/>
      <c r="R29" s="629">
        <v>442301</v>
      </c>
      <c r="S29" s="630"/>
      <c r="T29" s="630"/>
      <c r="U29" s="630"/>
      <c r="V29" s="630"/>
      <c r="W29" s="630"/>
      <c r="X29" s="630"/>
      <c r="Y29" s="631"/>
      <c r="Z29" s="656">
        <v>0.3</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307</v>
      </c>
      <c r="CE29" s="717"/>
      <c r="CF29" s="663" t="s">
        <v>70</v>
      </c>
      <c r="CG29" s="664"/>
      <c r="CH29" s="664"/>
      <c r="CI29" s="664"/>
      <c r="CJ29" s="664"/>
      <c r="CK29" s="664"/>
      <c r="CL29" s="664"/>
      <c r="CM29" s="664"/>
      <c r="CN29" s="664"/>
      <c r="CO29" s="664"/>
      <c r="CP29" s="664"/>
      <c r="CQ29" s="665"/>
      <c r="CR29" s="629">
        <v>10933724</v>
      </c>
      <c r="CS29" s="640"/>
      <c r="CT29" s="640"/>
      <c r="CU29" s="640"/>
      <c r="CV29" s="640"/>
      <c r="CW29" s="640"/>
      <c r="CX29" s="640"/>
      <c r="CY29" s="641"/>
      <c r="CZ29" s="632">
        <v>6.7</v>
      </c>
      <c r="DA29" s="642"/>
      <c r="DB29" s="642"/>
      <c r="DC29" s="643"/>
      <c r="DD29" s="635">
        <v>10690805</v>
      </c>
      <c r="DE29" s="640"/>
      <c r="DF29" s="640"/>
      <c r="DG29" s="640"/>
      <c r="DH29" s="640"/>
      <c r="DI29" s="640"/>
      <c r="DJ29" s="640"/>
      <c r="DK29" s="641"/>
      <c r="DL29" s="635">
        <v>10401245</v>
      </c>
      <c r="DM29" s="640"/>
      <c r="DN29" s="640"/>
      <c r="DO29" s="640"/>
      <c r="DP29" s="640"/>
      <c r="DQ29" s="640"/>
      <c r="DR29" s="640"/>
      <c r="DS29" s="640"/>
      <c r="DT29" s="640"/>
      <c r="DU29" s="640"/>
      <c r="DV29" s="641"/>
      <c r="DW29" s="632">
        <v>12.3</v>
      </c>
      <c r="DX29" s="642"/>
      <c r="DY29" s="642"/>
      <c r="DZ29" s="642"/>
      <c r="EA29" s="642"/>
      <c r="EB29" s="642"/>
      <c r="EC29" s="674"/>
    </row>
    <row r="30" spans="2:133" ht="11.25" customHeight="1" x14ac:dyDescent="0.15">
      <c r="B30" s="626" t="s">
        <v>308</v>
      </c>
      <c r="C30" s="627"/>
      <c r="D30" s="627"/>
      <c r="E30" s="627"/>
      <c r="F30" s="627"/>
      <c r="G30" s="627"/>
      <c r="H30" s="627"/>
      <c r="I30" s="627"/>
      <c r="J30" s="627"/>
      <c r="K30" s="627"/>
      <c r="L30" s="627"/>
      <c r="M30" s="627"/>
      <c r="N30" s="627"/>
      <c r="O30" s="627"/>
      <c r="P30" s="627"/>
      <c r="Q30" s="628"/>
      <c r="R30" s="629">
        <v>1548348</v>
      </c>
      <c r="S30" s="630"/>
      <c r="T30" s="630"/>
      <c r="U30" s="630"/>
      <c r="V30" s="630"/>
      <c r="W30" s="630"/>
      <c r="X30" s="630"/>
      <c r="Y30" s="631"/>
      <c r="Z30" s="656">
        <v>0.9</v>
      </c>
      <c r="AA30" s="656"/>
      <c r="AB30" s="656"/>
      <c r="AC30" s="656"/>
      <c r="AD30" s="657">
        <v>486831</v>
      </c>
      <c r="AE30" s="657"/>
      <c r="AF30" s="657"/>
      <c r="AG30" s="657"/>
      <c r="AH30" s="657"/>
      <c r="AI30" s="657"/>
      <c r="AJ30" s="657"/>
      <c r="AK30" s="657"/>
      <c r="AL30" s="632">
        <v>0.6</v>
      </c>
      <c r="AM30" s="633"/>
      <c r="AN30" s="633"/>
      <c r="AO30" s="658"/>
      <c r="AP30" s="688" t="s">
        <v>226</v>
      </c>
      <c r="AQ30" s="689"/>
      <c r="AR30" s="689"/>
      <c r="AS30" s="689"/>
      <c r="AT30" s="689"/>
      <c r="AU30" s="689"/>
      <c r="AV30" s="689"/>
      <c r="AW30" s="689"/>
      <c r="AX30" s="689"/>
      <c r="AY30" s="689"/>
      <c r="AZ30" s="689"/>
      <c r="BA30" s="689"/>
      <c r="BB30" s="689"/>
      <c r="BC30" s="689"/>
      <c r="BD30" s="689"/>
      <c r="BE30" s="689"/>
      <c r="BF30" s="690"/>
      <c r="BG30" s="688" t="s">
        <v>309</v>
      </c>
      <c r="BH30" s="713"/>
      <c r="BI30" s="713"/>
      <c r="BJ30" s="713"/>
      <c r="BK30" s="713"/>
      <c r="BL30" s="713"/>
      <c r="BM30" s="713"/>
      <c r="BN30" s="713"/>
      <c r="BO30" s="713"/>
      <c r="BP30" s="713"/>
      <c r="BQ30" s="714"/>
      <c r="BR30" s="688" t="s">
        <v>310</v>
      </c>
      <c r="BS30" s="713"/>
      <c r="BT30" s="713"/>
      <c r="BU30" s="713"/>
      <c r="BV30" s="713"/>
      <c r="BW30" s="713"/>
      <c r="BX30" s="713"/>
      <c r="BY30" s="713"/>
      <c r="BZ30" s="713"/>
      <c r="CA30" s="713"/>
      <c r="CB30" s="714"/>
      <c r="CD30" s="718"/>
      <c r="CE30" s="719"/>
      <c r="CF30" s="663" t="s">
        <v>311</v>
      </c>
      <c r="CG30" s="664"/>
      <c r="CH30" s="664"/>
      <c r="CI30" s="664"/>
      <c r="CJ30" s="664"/>
      <c r="CK30" s="664"/>
      <c r="CL30" s="664"/>
      <c r="CM30" s="664"/>
      <c r="CN30" s="664"/>
      <c r="CO30" s="664"/>
      <c r="CP30" s="664"/>
      <c r="CQ30" s="665"/>
      <c r="CR30" s="629">
        <v>10538449</v>
      </c>
      <c r="CS30" s="630"/>
      <c r="CT30" s="630"/>
      <c r="CU30" s="630"/>
      <c r="CV30" s="630"/>
      <c r="CW30" s="630"/>
      <c r="CX30" s="630"/>
      <c r="CY30" s="631"/>
      <c r="CZ30" s="632">
        <v>6.5</v>
      </c>
      <c r="DA30" s="642"/>
      <c r="DB30" s="642"/>
      <c r="DC30" s="643"/>
      <c r="DD30" s="635">
        <v>10296449</v>
      </c>
      <c r="DE30" s="630"/>
      <c r="DF30" s="630"/>
      <c r="DG30" s="630"/>
      <c r="DH30" s="630"/>
      <c r="DI30" s="630"/>
      <c r="DJ30" s="630"/>
      <c r="DK30" s="631"/>
      <c r="DL30" s="635">
        <v>10006889</v>
      </c>
      <c r="DM30" s="630"/>
      <c r="DN30" s="630"/>
      <c r="DO30" s="630"/>
      <c r="DP30" s="630"/>
      <c r="DQ30" s="630"/>
      <c r="DR30" s="630"/>
      <c r="DS30" s="630"/>
      <c r="DT30" s="630"/>
      <c r="DU30" s="630"/>
      <c r="DV30" s="631"/>
      <c r="DW30" s="632">
        <v>11.8</v>
      </c>
      <c r="DX30" s="642"/>
      <c r="DY30" s="642"/>
      <c r="DZ30" s="642"/>
      <c r="EA30" s="642"/>
      <c r="EB30" s="642"/>
      <c r="EC30" s="674"/>
    </row>
    <row r="31" spans="2:133" ht="11.25" customHeight="1" x14ac:dyDescent="0.15">
      <c r="B31" s="626" t="s">
        <v>312</v>
      </c>
      <c r="C31" s="627"/>
      <c r="D31" s="627"/>
      <c r="E31" s="627"/>
      <c r="F31" s="627"/>
      <c r="G31" s="627"/>
      <c r="H31" s="627"/>
      <c r="I31" s="627"/>
      <c r="J31" s="627"/>
      <c r="K31" s="627"/>
      <c r="L31" s="627"/>
      <c r="M31" s="627"/>
      <c r="N31" s="627"/>
      <c r="O31" s="627"/>
      <c r="P31" s="627"/>
      <c r="Q31" s="628"/>
      <c r="R31" s="629">
        <v>485317</v>
      </c>
      <c r="S31" s="630"/>
      <c r="T31" s="630"/>
      <c r="U31" s="630"/>
      <c r="V31" s="630"/>
      <c r="W31" s="630"/>
      <c r="X31" s="630"/>
      <c r="Y31" s="631"/>
      <c r="Z31" s="656">
        <v>0.3</v>
      </c>
      <c r="AA31" s="656"/>
      <c r="AB31" s="656"/>
      <c r="AC31" s="656"/>
      <c r="AD31" s="657" t="s">
        <v>130</v>
      </c>
      <c r="AE31" s="657"/>
      <c r="AF31" s="657"/>
      <c r="AG31" s="657"/>
      <c r="AH31" s="657"/>
      <c r="AI31" s="657"/>
      <c r="AJ31" s="657"/>
      <c r="AK31" s="657"/>
      <c r="AL31" s="632" t="s">
        <v>130</v>
      </c>
      <c r="AM31" s="633"/>
      <c r="AN31" s="633"/>
      <c r="AO31" s="658"/>
      <c r="AP31" s="704" t="s">
        <v>313</v>
      </c>
      <c r="AQ31" s="705"/>
      <c r="AR31" s="705"/>
      <c r="AS31" s="705"/>
      <c r="AT31" s="710" t="s">
        <v>314</v>
      </c>
      <c r="AU31" s="367"/>
      <c r="AV31" s="367"/>
      <c r="AW31" s="367"/>
      <c r="AX31" s="697" t="s">
        <v>192</v>
      </c>
      <c r="AY31" s="698"/>
      <c r="AZ31" s="698"/>
      <c r="BA31" s="698"/>
      <c r="BB31" s="698"/>
      <c r="BC31" s="698"/>
      <c r="BD31" s="698"/>
      <c r="BE31" s="698"/>
      <c r="BF31" s="699"/>
      <c r="BG31" s="700">
        <v>99.9</v>
      </c>
      <c r="BH31" s="701"/>
      <c r="BI31" s="701"/>
      <c r="BJ31" s="701"/>
      <c r="BK31" s="701"/>
      <c r="BL31" s="701"/>
      <c r="BM31" s="702">
        <v>99.5</v>
      </c>
      <c r="BN31" s="701"/>
      <c r="BO31" s="701"/>
      <c r="BP31" s="701"/>
      <c r="BQ31" s="703"/>
      <c r="BR31" s="700">
        <v>99.3</v>
      </c>
      <c r="BS31" s="701"/>
      <c r="BT31" s="701"/>
      <c r="BU31" s="701"/>
      <c r="BV31" s="701"/>
      <c r="BW31" s="701"/>
      <c r="BX31" s="702">
        <v>98.8</v>
      </c>
      <c r="BY31" s="701"/>
      <c r="BZ31" s="701"/>
      <c r="CA31" s="701"/>
      <c r="CB31" s="703"/>
      <c r="CD31" s="718"/>
      <c r="CE31" s="719"/>
      <c r="CF31" s="663" t="s">
        <v>315</v>
      </c>
      <c r="CG31" s="664"/>
      <c r="CH31" s="664"/>
      <c r="CI31" s="664"/>
      <c r="CJ31" s="664"/>
      <c r="CK31" s="664"/>
      <c r="CL31" s="664"/>
      <c r="CM31" s="664"/>
      <c r="CN31" s="664"/>
      <c r="CO31" s="664"/>
      <c r="CP31" s="664"/>
      <c r="CQ31" s="665"/>
      <c r="CR31" s="629">
        <v>395275</v>
      </c>
      <c r="CS31" s="640"/>
      <c r="CT31" s="640"/>
      <c r="CU31" s="640"/>
      <c r="CV31" s="640"/>
      <c r="CW31" s="640"/>
      <c r="CX31" s="640"/>
      <c r="CY31" s="641"/>
      <c r="CZ31" s="632">
        <v>0.2</v>
      </c>
      <c r="DA31" s="642"/>
      <c r="DB31" s="642"/>
      <c r="DC31" s="643"/>
      <c r="DD31" s="635">
        <v>394356</v>
      </c>
      <c r="DE31" s="640"/>
      <c r="DF31" s="640"/>
      <c r="DG31" s="640"/>
      <c r="DH31" s="640"/>
      <c r="DI31" s="640"/>
      <c r="DJ31" s="640"/>
      <c r="DK31" s="641"/>
      <c r="DL31" s="635">
        <v>394356</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316</v>
      </c>
      <c r="C32" s="627"/>
      <c r="D32" s="627"/>
      <c r="E32" s="627"/>
      <c r="F32" s="627"/>
      <c r="G32" s="627"/>
      <c r="H32" s="627"/>
      <c r="I32" s="627"/>
      <c r="J32" s="627"/>
      <c r="K32" s="627"/>
      <c r="L32" s="627"/>
      <c r="M32" s="627"/>
      <c r="N32" s="627"/>
      <c r="O32" s="627"/>
      <c r="P32" s="627"/>
      <c r="Q32" s="628"/>
      <c r="R32" s="629">
        <v>48718492</v>
      </c>
      <c r="S32" s="630"/>
      <c r="T32" s="630"/>
      <c r="U32" s="630"/>
      <c r="V32" s="630"/>
      <c r="W32" s="630"/>
      <c r="X32" s="630"/>
      <c r="Y32" s="631"/>
      <c r="Z32" s="656">
        <v>29.2</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3" t="s">
        <v>317</v>
      </c>
      <c r="AV32" s="363"/>
      <c r="AW32" s="363"/>
      <c r="AX32" s="626" t="s">
        <v>318</v>
      </c>
      <c r="AY32" s="627"/>
      <c r="AZ32" s="627"/>
      <c r="BA32" s="627"/>
      <c r="BB32" s="627"/>
      <c r="BC32" s="627"/>
      <c r="BD32" s="627"/>
      <c r="BE32" s="627"/>
      <c r="BF32" s="628"/>
      <c r="BG32" s="695">
        <v>99.8</v>
      </c>
      <c r="BH32" s="640"/>
      <c r="BI32" s="640"/>
      <c r="BJ32" s="640"/>
      <c r="BK32" s="640"/>
      <c r="BL32" s="640"/>
      <c r="BM32" s="633">
        <v>99.4</v>
      </c>
      <c r="BN32" s="696"/>
      <c r="BO32" s="696"/>
      <c r="BP32" s="696"/>
      <c r="BQ32" s="672"/>
      <c r="BR32" s="695">
        <v>99.4</v>
      </c>
      <c r="BS32" s="640"/>
      <c r="BT32" s="640"/>
      <c r="BU32" s="640"/>
      <c r="BV32" s="640"/>
      <c r="BW32" s="640"/>
      <c r="BX32" s="633">
        <v>98.8</v>
      </c>
      <c r="BY32" s="696"/>
      <c r="BZ32" s="696"/>
      <c r="CA32" s="696"/>
      <c r="CB32" s="672"/>
      <c r="CD32" s="720"/>
      <c r="CE32" s="721"/>
      <c r="CF32" s="663" t="s">
        <v>319</v>
      </c>
      <c r="CG32" s="664"/>
      <c r="CH32" s="664"/>
      <c r="CI32" s="664"/>
      <c r="CJ32" s="664"/>
      <c r="CK32" s="664"/>
      <c r="CL32" s="664"/>
      <c r="CM32" s="664"/>
      <c r="CN32" s="664"/>
      <c r="CO32" s="664"/>
      <c r="CP32" s="664"/>
      <c r="CQ32" s="665"/>
      <c r="CR32" s="629">
        <v>145</v>
      </c>
      <c r="CS32" s="630"/>
      <c r="CT32" s="630"/>
      <c r="CU32" s="630"/>
      <c r="CV32" s="630"/>
      <c r="CW32" s="630"/>
      <c r="CX32" s="630"/>
      <c r="CY32" s="631"/>
      <c r="CZ32" s="632">
        <v>0</v>
      </c>
      <c r="DA32" s="642"/>
      <c r="DB32" s="642"/>
      <c r="DC32" s="643"/>
      <c r="DD32" s="635">
        <v>145</v>
      </c>
      <c r="DE32" s="630"/>
      <c r="DF32" s="630"/>
      <c r="DG32" s="630"/>
      <c r="DH32" s="630"/>
      <c r="DI32" s="630"/>
      <c r="DJ32" s="630"/>
      <c r="DK32" s="631"/>
      <c r="DL32" s="635">
        <v>145</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320</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08"/>
      <c r="AQ33" s="709"/>
      <c r="AR33" s="709"/>
      <c r="AS33" s="709"/>
      <c r="AT33" s="712"/>
      <c r="AU33" s="361"/>
      <c r="AV33" s="361"/>
      <c r="AW33" s="361"/>
      <c r="AX33" s="606" t="s">
        <v>321</v>
      </c>
      <c r="AY33" s="607"/>
      <c r="AZ33" s="607"/>
      <c r="BA33" s="607"/>
      <c r="BB33" s="607"/>
      <c r="BC33" s="607"/>
      <c r="BD33" s="607"/>
      <c r="BE33" s="607"/>
      <c r="BF33" s="608"/>
      <c r="BG33" s="691">
        <v>99.9</v>
      </c>
      <c r="BH33" s="610"/>
      <c r="BI33" s="610"/>
      <c r="BJ33" s="610"/>
      <c r="BK33" s="610"/>
      <c r="BL33" s="610"/>
      <c r="BM33" s="648">
        <v>99.5</v>
      </c>
      <c r="BN33" s="610"/>
      <c r="BO33" s="610"/>
      <c r="BP33" s="610"/>
      <c r="BQ33" s="659"/>
      <c r="BR33" s="691">
        <v>99.3</v>
      </c>
      <c r="BS33" s="610"/>
      <c r="BT33" s="610"/>
      <c r="BU33" s="610"/>
      <c r="BV33" s="610"/>
      <c r="BW33" s="610"/>
      <c r="BX33" s="648">
        <v>98.8</v>
      </c>
      <c r="BY33" s="610"/>
      <c r="BZ33" s="610"/>
      <c r="CA33" s="610"/>
      <c r="CB33" s="659"/>
      <c r="CD33" s="663" t="s">
        <v>322</v>
      </c>
      <c r="CE33" s="664"/>
      <c r="CF33" s="664"/>
      <c r="CG33" s="664"/>
      <c r="CH33" s="664"/>
      <c r="CI33" s="664"/>
      <c r="CJ33" s="664"/>
      <c r="CK33" s="664"/>
      <c r="CL33" s="664"/>
      <c r="CM33" s="664"/>
      <c r="CN33" s="664"/>
      <c r="CO33" s="664"/>
      <c r="CP33" s="664"/>
      <c r="CQ33" s="665"/>
      <c r="CR33" s="629">
        <v>57603593</v>
      </c>
      <c r="CS33" s="640"/>
      <c r="CT33" s="640"/>
      <c r="CU33" s="640"/>
      <c r="CV33" s="640"/>
      <c r="CW33" s="640"/>
      <c r="CX33" s="640"/>
      <c r="CY33" s="641"/>
      <c r="CZ33" s="632">
        <v>35.4</v>
      </c>
      <c r="DA33" s="642"/>
      <c r="DB33" s="642"/>
      <c r="DC33" s="643"/>
      <c r="DD33" s="635">
        <v>46385584</v>
      </c>
      <c r="DE33" s="640"/>
      <c r="DF33" s="640"/>
      <c r="DG33" s="640"/>
      <c r="DH33" s="640"/>
      <c r="DI33" s="640"/>
      <c r="DJ33" s="640"/>
      <c r="DK33" s="641"/>
      <c r="DL33" s="635">
        <v>34994654</v>
      </c>
      <c r="DM33" s="640"/>
      <c r="DN33" s="640"/>
      <c r="DO33" s="640"/>
      <c r="DP33" s="640"/>
      <c r="DQ33" s="640"/>
      <c r="DR33" s="640"/>
      <c r="DS33" s="640"/>
      <c r="DT33" s="640"/>
      <c r="DU33" s="640"/>
      <c r="DV33" s="641"/>
      <c r="DW33" s="632">
        <v>41.4</v>
      </c>
      <c r="DX33" s="642"/>
      <c r="DY33" s="642"/>
      <c r="DZ33" s="642"/>
      <c r="EA33" s="642"/>
      <c r="EB33" s="642"/>
      <c r="EC33" s="674"/>
    </row>
    <row r="34" spans="2:133" ht="11.25" customHeight="1" x14ac:dyDescent="0.15">
      <c r="B34" s="626" t="s">
        <v>323</v>
      </c>
      <c r="C34" s="627"/>
      <c r="D34" s="627"/>
      <c r="E34" s="627"/>
      <c r="F34" s="627"/>
      <c r="G34" s="627"/>
      <c r="H34" s="627"/>
      <c r="I34" s="627"/>
      <c r="J34" s="627"/>
      <c r="K34" s="627"/>
      <c r="L34" s="627"/>
      <c r="M34" s="627"/>
      <c r="N34" s="627"/>
      <c r="O34" s="627"/>
      <c r="P34" s="627"/>
      <c r="Q34" s="628"/>
      <c r="R34" s="629">
        <v>12736956</v>
      </c>
      <c r="S34" s="630"/>
      <c r="T34" s="630"/>
      <c r="U34" s="630"/>
      <c r="V34" s="630"/>
      <c r="W34" s="630"/>
      <c r="X34" s="630"/>
      <c r="Y34" s="631"/>
      <c r="Z34" s="656">
        <v>7.6</v>
      </c>
      <c r="AA34" s="656"/>
      <c r="AB34" s="656"/>
      <c r="AC34" s="656"/>
      <c r="AD34" s="657" t="s">
        <v>130</v>
      </c>
      <c r="AE34" s="657"/>
      <c r="AF34" s="657"/>
      <c r="AG34" s="657"/>
      <c r="AH34" s="657"/>
      <c r="AI34" s="657"/>
      <c r="AJ34" s="657"/>
      <c r="AK34" s="657"/>
      <c r="AL34" s="632" t="s">
        <v>130</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324</v>
      </c>
      <c r="CE34" s="664"/>
      <c r="CF34" s="664"/>
      <c r="CG34" s="664"/>
      <c r="CH34" s="664"/>
      <c r="CI34" s="664"/>
      <c r="CJ34" s="664"/>
      <c r="CK34" s="664"/>
      <c r="CL34" s="664"/>
      <c r="CM34" s="664"/>
      <c r="CN34" s="664"/>
      <c r="CO34" s="664"/>
      <c r="CP34" s="664"/>
      <c r="CQ34" s="665"/>
      <c r="CR34" s="629">
        <v>22059322</v>
      </c>
      <c r="CS34" s="630"/>
      <c r="CT34" s="630"/>
      <c r="CU34" s="630"/>
      <c r="CV34" s="630"/>
      <c r="CW34" s="630"/>
      <c r="CX34" s="630"/>
      <c r="CY34" s="631"/>
      <c r="CZ34" s="632">
        <v>13.6</v>
      </c>
      <c r="DA34" s="642"/>
      <c r="DB34" s="642"/>
      <c r="DC34" s="643"/>
      <c r="DD34" s="635">
        <v>14996362</v>
      </c>
      <c r="DE34" s="630"/>
      <c r="DF34" s="630"/>
      <c r="DG34" s="630"/>
      <c r="DH34" s="630"/>
      <c r="DI34" s="630"/>
      <c r="DJ34" s="630"/>
      <c r="DK34" s="631"/>
      <c r="DL34" s="635">
        <v>11946248</v>
      </c>
      <c r="DM34" s="630"/>
      <c r="DN34" s="630"/>
      <c r="DO34" s="630"/>
      <c r="DP34" s="630"/>
      <c r="DQ34" s="630"/>
      <c r="DR34" s="630"/>
      <c r="DS34" s="630"/>
      <c r="DT34" s="630"/>
      <c r="DU34" s="630"/>
      <c r="DV34" s="631"/>
      <c r="DW34" s="632">
        <v>14.1</v>
      </c>
      <c r="DX34" s="642"/>
      <c r="DY34" s="642"/>
      <c r="DZ34" s="642"/>
      <c r="EA34" s="642"/>
      <c r="EB34" s="642"/>
      <c r="EC34" s="674"/>
    </row>
    <row r="35" spans="2:133" ht="11.25" customHeight="1" x14ac:dyDescent="0.15">
      <c r="B35" s="626" t="s">
        <v>325</v>
      </c>
      <c r="C35" s="627"/>
      <c r="D35" s="627"/>
      <c r="E35" s="627"/>
      <c r="F35" s="627"/>
      <c r="G35" s="627"/>
      <c r="H35" s="627"/>
      <c r="I35" s="627"/>
      <c r="J35" s="627"/>
      <c r="K35" s="627"/>
      <c r="L35" s="627"/>
      <c r="M35" s="627"/>
      <c r="N35" s="627"/>
      <c r="O35" s="627"/>
      <c r="P35" s="627"/>
      <c r="Q35" s="628"/>
      <c r="R35" s="629">
        <v>258490</v>
      </c>
      <c r="S35" s="630"/>
      <c r="T35" s="630"/>
      <c r="U35" s="630"/>
      <c r="V35" s="630"/>
      <c r="W35" s="630"/>
      <c r="X35" s="630"/>
      <c r="Y35" s="631"/>
      <c r="Z35" s="656">
        <v>0.2</v>
      </c>
      <c r="AA35" s="656"/>
      <c r="AB35" s="656"/>
      <c r="AC35" s="656"/>
      <c r="AD35" s="657">
        <v>52697</v>
      </c>
      <c r="AE35" s="657"/>
      <c r="AF35" s="657"/>
      <c r="AG35" s="657"/>
      <c r="AH35" s="657"/>
      <c r="AI35" s="657"/>
      <c r="AJ35" s="657"/>
      <c r="AK35" s="657"/>
      <c r="AL35" s="632">
        <v>0.1</v>
      </c>
      <c r="AM35" s="633"/>
      <c r="AN35" s="633"/>
      <c r="AO35" s="658"/>
      <c r="AP35" s="218"/>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328</v>
      </c>
      <c r="CE35" s="664"/>
      <c r="CF35" s="664"/>
      <c r="CG35" s="664"/>
      <c r="CH35" s="664"/>
      <c r="CI35" s="664"/>
      <c r="CJ35" s="664"/>
      <c r="CK35" s="664"/>
      <c r="CL35" s="664"/>
      <c r="CM35" s="664"/>
      <c r="CN35" s="664"/>
      <c r="CO35" s="664"/>
      <c r="CP35" s="664"/>
      <c r="CQ35" s="665"/>
      <c r="CR35" s="629">
        <v>1336010</v>
      </c>
      <c r="CS35" s="640"/>
      <c r="CT35" s="640"/>
      <c r="CU35" s="640"/>
      <c r="CV35" s="640"/>
      <c r="CW35" s="640"/>
      <c r="CX35" s="640"/>
      <c r="CY35" s="641"/>
      <c r="CZ35" s="632">
        <v>0.8</v>
      </c>
      <c r="DA35" s="642"/>
      <c r="DB35" s="642"/>
      <c r="DC35" s="643"/>
      <c r="DD35" s="635">
        <v>1248618</v>
      </c>
      <c r="DE35" s="640"/>
      <c r="DF35" s="640"/>
      <c r="DG35" s="640"/>
      <c r="DH35" s="640"/>
      <c r="DI35" s="640"/>
      <c r="DJ35" s="640"/>
      <c r="DK35" s="641"/>
      <c r="DL35" s="635">
        <v>1245449</v>
      </c>
      <c r="DM35" s="640"/>
      <c r="DN35" s="640"/>
      <c r="DO35" s="640"/>
      <c r="DP35" s="640"/>
      <c r="DQ35" s="640"/>
      <c r="DR35" s="640"/>
      <c r="DS35" s="640"/>
      <c r="DT35" s="640"/>
      <c r="DU35" s="640"/>
      <c r="DV35" s="641"/>
      <c r="DW35" s="632">
        <v>1.5</v>
      </c>
      <c r="DX35" s="642"/>
      <c r="DY35" s="642"/>
      <c r="DZ35" s="642"/>
      <c r="EA35" s="642"/>
      <c r="EB35" s="642"/>
      <c r="EC35" s="674"/>
    </row>
    <row r="36" spans="2:133" ht="11.25" customHeight="1" x14ac:dyDescent="0.15">
      <c r="B36" s="626" t="s">
        <v>329</v>
      </c>
      <c r="C36" s="627"/>
      <c r="D36" s="627"/>
      <c r="E36" s="627"/>
      <c r="F36" s="627"/>
      <c r="G36" s="627"/>
      <c r="H36" s="627"/>
      <c r="I36" s="627"/>
      <c r="J36" s="627"/>
      <c r="K36" s="627"/>
      <c r="L36" s="627"/>
      <c r="M36" s="627"/>
      <c r="N36" s="627"/>
      <c r="O36" s="627"/>
      <c r="P36" s="627"/>
      <c r="Q36" s="628"/>
      <c r="R36" s="629">
        <v>476570</v>
      </c>
      <c r="S36" s="630"/>
      <c r="T36" s="630"/>
      <c r="U36" s="630"/>
      <c r="V36" s="630"/>
      <c r="W36" s="630"/>
      <c r="X36" s="630"/>
      <c r="Y36" s="631"/>
      <c r="Z36" s="656">
        <v>0.3</v>
      </c>
      <c r="AA36" s="656"/>
      <c r="AB36" s="656"/>
      <c r="AC36" s="656"/>
      <c r="AD36" s="657" t="s">
        <v>130</v>
      </c>
      <c r="AE36" s="657"/>
      <c r="AF36" s="657"/>
      <c r="AG36" s="657"/>
      <c r="AH36" s="657"/>
      <c r="AI36" s="657"/>
      <c r="AJ36" s="657"/>
      <c r="AK36" s="657"/>
      <c r="AL36" s="632" t="s">
        <v>130</v>
      </c>
      <c r="AM36" s="633"/>
      <c r="AN36" s="633"/>
      <c r="AO36" s="658"/>
      <c r="AP36" s="218"/>
      <c r="AQ36" s="679" t="s">
        <v>330</v>
      </c>
      <c r="AR36" s="680"/>
      <c r="AS36" s="680"/>
      <c r="AT36" s="680"/>
      <c r="AU36" s="680"/>
      <c r="AV36" s="680"/>
      <c r="AW36" s="680"/>
      <c r="AX36" s="680"/>
      <c r="AY36" s="681"/>
      <c r="AZ36" s="682">
        <v>19641515</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476810</v>
      </c>
      <c r="BW36" s="683"/>
      <c r="BX36" s="683"/>
      <c r="BY36" s="683"/>
      <c r="BZ36" s="683"/>
      <c r="CA36" s="683"/>
      <c r="CB36" s="684"/>
      <c r="CD36" s="663" t="s">
        <v>332</v>
      </c>
      <c r="CE36" s="664"/>
      <c r="CF36" s="664"/>
      <c r="CG36" s="664"/>
      <c r="CH36" s="664"/>
      <c r="CI36" s="664"/>
      <c r="CJ36" s="664"/>
      <c r="CK36" s="664"/>
      <c r="CL36" s="664"/>
      <c r="CM36" s="664"/>
      <c r="CN36" s="664"/>
      <c r="CO36" s="664"/>
      <c r="CP36" s="664"/>
      <c r="CQ36" s="665"/>
      <c r="CR36" s="629">
        <v>15865721</v>
      </c>
      <c r="CS36" s="630"/>
      <c r="CT36" s="630"/>
      <c r="CU36" s="630"/>
      <c r="CV36" s="630"/>
      <c r="CW36" s="630"/>
      <c r="CX36" s="630"/>
      <c r="CY36" s="631"/>
      <c r="CZ36" s="632">
        <v>9.6999999999999993</v>
      </c>
      <c r="DA36" s="642"/>
      <c r="DB36" s="642"/>
      <c r="DC36" s="643"/>
      <c r="DD36" s="635">
        <v>15058042</v>
      </c>
      <c r="DE36" s="630"/>
      <c r="DF36" s="630"/>
      <c r="DG36" s="630"/>
      <c r="DH36" s="630"/>
      <c r="DI36" s="630"/>
      <c r="DJ36" s="630"/>
      <c r="DK36" s="631"/>
      <c r="DL36" s="635">
        <v>11268773</v>
      </c>
      <c r="DM36" s="630"/>
      <c r="DN36" s="630"/>
      <c r="DO36" s="630"/>
      <c r="DP36" s="630"/>
      <c r="DQ36" s="630"/>
      <c r="DR36" s="630"/>
      <c r="DS36" s="630"/>
      <c r="DT36" s="630"/>
      <c r="DU36" s="630"/>
      <c r="DV36" s="631"/>
      <c r="DW36" s="632">
        <v>13.3</v>
      </c>
      <c r="DX36" s="642"/>
      <c r="DY36" s="642"/>
      <c r="DZ36" s="642"/>
      <c r="EA36" s="642"/>
      <c r="EB36" s="642"/>
      <c r="EC36" s="674"/>
    </row>
    <row r="37" spans="2:133" ht="11.25" customHeight="1" x14ac:dyDescent="0.15">
      <c r="B37" s="626" t="s">
        <v>333</v>
      </c>
      <c r="C37" s="627"/>
      <c r="D37" s="627"/>
      <c r="E37" s="627"/>
      <c r="F37" s="627"/>
      <c r="G37" s="627"/>
      <c r="H37" s="627"/>
      <c r="I37" s="627"/>
      <c r="J37" s="627"/>
      <c r="K37" s="627"/>
      <c r="L37" s="627"/>
      <c r="M37" s="627"/>
      <c r="N37" s="627"/>
      <c r="O37" s="627"/>
      <c r="P37" s="627"/>
      <c r="Q37" s="628"/>
      <c r="R37" s="629">
        <v>722543</v>
      </c>
      <c r="S37" s="630"/>
      <c r="T37" s="630"/>
      <c r="U37" s="630"/>
      <c r="V37" s="630"/>
      <c r="W37" s="630"/>
      <c r="X37" s="630"/>
      <c r="Y37" s="631"/>
      <c r="Z37" s="656">
        <v>0.4</v>
      </c>
      <c r="AA37" s="656"/>
      <c r="AB37" s="656"/>
      <c r="AC37" s="656"/>
      <c r="AD37" s="657" t="s">
        <v>130</v>
      </c>
      <c r="AE37" s="657"/>
      <c r="AF37" s="657"/>
      <c r="AG37" s="657"/>
      <c r="AH37" s="657"/>
      <c r="AI37" s="657"/>
      <c r="AJ37" s="657"/>
      <c r="AK37" s="657"/>
      <c r="AL37" s="632" t="s">
        <v>130</v>
      </c>
      <c r="AM37" s="633"/>
      <c r="AN37" s="633"/>
      <c r="AO37" s="658"/>
      <c r="AQ37" s="669" t="s">
        <v>334</v>
      </c>
      <c r="AR37" s="670"/>
      <c r="AS37" s="670"/>
      <c r="AT37" s="670"/>
      <c r="AU37" s="670"/>
      <c r="AV37" s="670"/>
      <c r="AW37" s="670"/>
      <c r="AX37" s="670"/>
      <c r="AY37" s="671"/>
      <c r="AZ37" s="629">
        <v>3710071</v>
      </c>
      <c r="BA37" s="630"/>
      <c r="BB37" s="630"/>
      <c r="BC37" s="630"/>
      <c r="BD37" s="640"/>
      <c r="BE37" s="640"/>
      <c r="BF37" s="672"/>
      <c r="BG37" s="663" t="s">
        <v>335</v>
      </c>
      <c r="BH37" s="664"/>
      <c r="BI37" s="664"/>
      <c r="BJ37" s="664"/>
      <c r="BK37" s="664"/>
      <c r="BL37" s="664"/>
      <c r="BM37" s="664"/>
      <c r="BN37" s="664"/>
      <c r="BO37" s="664"/>
      <c r="BP37" s="664"/>
      <c r="BQ37" s="664"/>
      <c r="BR37" s="664"/>
      <c r="BS37" s="664"/>
      <c r="BT37" s="664"/>
      <c r="BU37" s="665"/>
      <c r="BV37" s="629">
        <v>-114456</v>
      </c>
      <c r="BW37" s="630"/>
      <c r="BX37" s="630"/>
      <c r="BY37" s="630"/>
      <c r="BZ37" s="630"/>
      <c r="CA37" s="630"/>
      <c r="CB37" s="673"/>
      <c r="CD37" s="663" t="s">
        <v>336</v>
      </c>
      <c r="CE37" s="664"/>
      <c r="CF37" s="664"/>
      <c r="CG37" s="664"/>
      <c r="CH37" s="664"/>
      <c r="CI37" s="664"/>
      <c r="CJ37" s="664"/>
      <c r="CK37" s="664"/>
      <c r="CL37" s="664"/>
      <c r="CM37" s="664"/>
      <c r="CN37" s="664"/>
      <c r="CO37" s="664"/>
      <c r="CP37" s="664"/>
      <c r="CQ37" s="665"/>
      <c r="CR37" s="629">
        <v>4519708</v>
      </c>
      <c r="CS37" s="640"/>
      <c r="CT37" s="640"/>
      <c r="CU37" s="640"/>
      <c r="CV37" s="640"/>
      <c r="CW37" s="640"/>
      <c r="CX37" s="640"/>
      <c r="CY37" s="641"/>
      <c r="CZ37" s="632">
        <v>2.8</v>
      </c>
      <c r="DA37" s="642"/>
      <c r="DB37" s="642"/>
      <c r="DC37" s="643"/>
      <c r="DD37" s="635">
        <v>4517508</v>
      </c>
      <c r="DE37" s="640"/>
      <c r="DF37" s="640"/>
      <c r="DG37" s="640"/>
      <c r="DH37" s="640"/>
      <c r="DI37" s="640"/>
      <c r="DJ37" s="640"/>
      <c r="DK37" s="641"/>
      <c r="DL37" s="635">
        <v>4404853</v>
      </c>
      <c r="DM37" s="640"/>
      <c r="DN37" s="640"/>
      <c r="DO37" s="640"/>
      <c r="DP37" s="640"/>
      <c r="DQ37" s="640"/>
      <c r="DR37" s="640"/>
      <c r="DS37" s="640"/>
      <c r="DT37" s="640"/>
      <c r="DU37" s="640"/>
      <c r="DV37" s="641"/>
      <c r="DW37" s="632">
        <v>5.2</v>
      </c>
      <c r="DX37" s="642"/>
      <c r="DY37" s="642"/>
      <c r="DZ37" s="642"/>
      <c r="EA37" s="642"/>
      <c r="EB37" s="642"/>
      <c r="EC37" s="674"/>
    </row>
    <row r="38" spans="2:133" ht="11.25" customHeight="1" x14ac:dyDescent="0.15">
      <c r="B38" s="626" t="s">
        <v>337</v>
      </c>
      <c r="C38" s="627"/>
      <c r="D38" s="627"/>
      <c r="E38" s="627"/>
      <c r="F38" s="627"/>
      <c r="G38" s="627"/>
      <c r="H38" s="627"/>
      <c r="I38" s="627"/>
      <c r="J38" s="627"/>
      <c r="K38" s="627"/>
      <c r="L38" s="627"/>
      <c r="M38" s="627"/>
      <c r="N38" s="627"/>
      <c r="O38" s="627"/>
      <c r="P38" s="627"/>
      <c r="Q38" s="628"/>
      <c r="R38" s="629">
        <v>3495837</v>
      </c>
      <c r="S38" s="630"/>
      <c r="T38" s="630"/>
      <c r="U38" s="630"/>
      <c r="V38" s="630"/>
      <c r="W38" s="630"/>
      <c r="X38" s="630"/>
      <c r="Y38" s="631"/>
      <c r="Z38" s="656">
        <v>2.1</v>
      </c>
      <c r="AA38" s="656"/>
      <c r="AB38" s="656"/>
      <c r="AC38" s="656"/>
      <c r="AD38" s="657" t="s">
        <v>130</v>
      </c>
      <c r="AE38" s="657"/>
      <c r="AF38" s="657"/>
      <c r="AG38" s="657"/>
      <c r="AH38" s="657"/>
      <c r="AI38" s="657"/>
      <c r="AJ38" s="657"/>
      <c r="AK38" s="657"/>
      <c r="AL38" s="632" t="s">
        <v>130</v>
      </c>
      <c r="AM38" s="633"/>
      <c r="AN38" s="633"/>
      <c r="AO38" s="658"/>
      <c r="AQ38" s="669" t="s">
        <v>338</v>
      </c>
      <c r="AR38" s="670"/>
      <c r="AS38" s="670"/>
      <c r="AT38" s="670"/>
      <c r="AU38" s="670"/>
      <c r="AV38" s="670"/>
      <c r="AW38" s="670"/>
      <c r="AX38" s="670"/>
      <c r="AY38" s="671"/>
      <c r="AZ38" s="629">
        <v>1512498</v>
      </c>
      <c r="BA38" s="630"/>
      <c r="BB38" s="630"/>
      <c r="BC38" s="630"/>
      <c r="BD38" s="640"/>
      <c r="BE38" s="640"/>
      <c r="BF38" s="672"/>
      <c r="BG38" s="663" t="s">
        <v>339</v>
      </c>
      <c r="BH38" s="664"/>
      <c r="BI38" s="664"/>
      <c r="BJ38" s="664"/>
      <c r="BK38" s="664"/>
      <c r="BL38" s="664"/>
      <c r="BM38" s="664"/>
      <c r="BN38" s="664"/>
      <c r="BO38" s="664"/>
      <c r="BP38" s="664"/>
      <c r="BQ38" s="664"/>
      <c r="BR38" s="664"/>
      <c r="BS38" s="664"/>
      <c r="BT38" s="664"/>
      <c r="BU38" s="665"/>
      <c r="BV38" s="629">
        <v>50900</v>
      </c>
      <c r="BW38" s="630"/>
      <c r="BX38" s="630"/>
      <c r="BY38" s="630"/>
      <c r="BZ38" s="630"/>
      <c r="CA38" s="630"/>
      <c r="CB38" s="673"/>
      <c r="CD38" s="663" t="s">
        <v>340</v>
      </c>
      <c r="CE38" s="664"/>
      <c r="CF38" s="664"/>
      <c r="CG38" s="664"/>
      <c r="CH38" s="664"/>
      <c r="CI38" s="664"/>
      <c r="CJ38" s="664"/>
      <c r="CK38" s="664"/>
      <c r="CL38" s="664"/>
      <c r="CM38" s="664"/>
      <c r="CN38" s="664"/>
      <c r="CO38" s="664"/>
      <c r="CP38" s="664"/>
      <c r="CQ38" s="665"/>
      <c r="CR38" s="629">
        <v>14281117</v>
      </c>
      <c r="CS38" s="630"/>
      <c r="CT38" s="630"/>
      <c r="CU38" s="630"/>
      <c r="CV38" s="630"/>
      <c r="CW38" s="630"/>
      <c r="CX38" s="630"/>
      <c r="CY38" s="631"/>
      <c r="CZ38" s="632">
        <v>8.8000000000000007</v>
      </c>
      <c r="DA38" s="642"/>
      <c r="DB38" s="642"/>
      <c r="DC38" s="643"/>
      <c r="DD38" s="635">
        <v>11202229</v>
      </c>
      <c r="DE38" s="630"/>
      <c r="DF38" s="630"/>
      <c r="DG38" s="630"/>
      <c r="DH38" s="630"/>
      <c r="DI38" s="630"/>
      <c r="DJ38" s="630"/>
      <c r="DK38" s="631"/>
      <c r="DL38" s="635">
        <v>10533487</v>
      </c>
      <c r="DM38" s="630"/>
      <c r="DN38" s="630"/>
      <c r="DO38" s="630"/>
      <c r="DP38" s="630"/>
      <c r="DQ38" s="630"/>
      <c r="DR38" s="630"/>
      <c r="DS38" s="630"/>
      <c r="DT38" s="630"/>
      <c r="DU38" s="630"/>
      <c r="DV38" s="631"/>
      <c r="DW38" s="632">
        <v>12.5</v>
      </c>
      <c r="DX38" s="642"/>
      <c r="DY38" s="642"/>
      <c r="DZ38" s="642"/>
      <c r="EA38" s="642"/>
      <c r="EB38" s="642"/>
      <c r="EC38" s="674"/>
    </row>
    <row r="39" spans="2:133" ht="11.25" customHeight="1" x14ac:dyDescent="0.15">
      <c r="B39" s="626" t="s">
        <v>341</v>
      </c>
      <c r="C39" s="627"/>
      <c r="D39" s="627"/>
      <c r="E39" s="627"/>
      <c r="F39" s="627"/>
      <c r="G39" s="627"/>
      <c r="H39" s="627"/>
      <c r="I39" s="627"/>
      <c r="J39" s="627"/>
      <c r="K39" s="627"/>
      <c r="L39" s="627"/>
      <c r="M39" s="627"/>
      <c r="N39" s="627"/>
      <c r="O39" s="627"/>
      <c r="P39" s="627"/>
      <c r="Q39" s="628"/>
      <c r="R39" s="629">
        <v>1517816</v>
      </c>
      <c r="S39" s="630"/>
      <c r="T39" s="630"/>
      <c r="U39" s="630"/>
      <c r="V39" s="630"/>
      <c r="W39" s="630"/>
      <c r="X39" s="630"/>
      <c r="Y39" s="631"/>
      <c r="Z39" s="656">
        <v>0.9</v>
      </c>
      <c r="AA39" s="656"/>
      <c r="AB39" s="656"/>
      <c r="AC39" s="656"/>
      <c r="AD39" s="657">
        <v>43841</v>
      </c>
      <c r="AE39" s="657"/>
      <c r="AF39" s="657"/>
      <c r="AG39" s="657"/>
      <c r="AH39" s="657"/>
      <c r="AI39" s="657"/>
      <c r="AJ39" s="657"/>
      <c r="AK39" s="657"/>
      <c r="AL39" s="632">
        <v>0.1</v>
      </c>
      <c r="AM39" s="633"/>
      <c r="AN39" s="633"/>
      <c r="AO39" s="658"/>
      <c r="AQ39" s="669" t="s">
        <v>342</v>
      </c>
      <c r="AR39" s="670"/>
      <c r="AS39" s="670"/>
      <c r="AT39" s="670"/>
      <c r="AU39" s="670"/>
      <c r="AV39" s="670"/>
      <c r="AW39" s="670"/>
      <c r="AX39" s="670"/>
      <c r="AY39" s="671"/>
      <c r="AZ39" s="629">
        <v>137829</v>
      </c>
      <c r="BA39" s="630"/>
      <c r="BB39" s="630"/>
      <c r="BC39" s="630"/>
      <c r="BD39" s="640"/>
      <c r="BE39" s="640"/>
      <c r="BF39" s="672"/>
      <c r="BG39" s="663" t="s">
        <v>343</v>
      </c>
      <c r="BH39" s="664"/>
      <c r="BI39" s="664"/>
      <c r="BJ39" s="664"/>
      <c r="BK39" s="664"/>
      <c r="BL39" s="664"/>
      <c r="BM39" s="664"/>
      <c r="BN39" s="664"/>
      <c r="BO39" s="664"/>
      <c r="BP39" s="664"/>
      <c r="BQ39" s="664"/>
      <c r="BR39" s="664"/>
      <c r="BS39" s="664"/>
      <c r="BT39" s="664"/>
      <c r="BU39" s="665"/>
      <c r="BV39" s="629">
        <v>76931</v>
      </c>
      <c r="BW39" s="630"/>
      <c r="BX39" s="630"/>
      <c r="BY39" s="630"/>
      <c r="BZ39" s="630"/>
      <c r="CA39" s="630"/>
      <c r="CB39" s="673"/>
      <c r="CD39" s="663" t="s">
        <v>344</v>
      </c>
      <c r="CE39" s="664"/>
      <c r="CF39" s="664"/>
      <c r="CG39" s="664"/>
      <c r="CH39" s="664"/>
      <c r="CI39" s="664"/>
      <c r="CJ39" s="664"/>
      <c r="CK39" s="664"/>
      <c r="CL39" s="664"/>
      <c r="CM39" s="664"/>
      <c r="CN39" s="664"/>
      <c r="CO39" s="664"/>
      <c r="CP39" s="664"/>
      <c r="CQ39" s="665"/>
      <c r="CR39" s="629">
        <v>4043495</v>
      </c>
      <c r="CS39" s="640"/>
      <c r="CT39" s="640"/>
      <c r="CU39" s="640"/>
      <c r="CV39" s="640"/>
      <c r="CW39" s="640"/>
      <c r="CX39" s="640"/>
      <c r="CY39" s="641"/>
      <c r="CZ39" s="632">
        <v>2.5</v>
      </c>
      <c r="DA39" s="642"/>
      <c r="DB39" s="642"/>
      <c r="DC39" s="643"/>
      <c r="DD39" s="635">
        <v>3879636</v>
      </c>
      <c r="DE39" s="640"/>
      <c r="DF39" s="640"/>
      <c r="DG39" s="640"/>
      <c r="DH39" s="640"/>
      <c r="DI39" s="640"/>
      <c r="DJ39" s="640"/>
      <c r="DK39" s="641"/>
      <c r="DL39" s="635" t="s">
        <v>130</v>
      </c>
      <c r="DM39" s="640"/>
      <c r="DN39" s="640"/>
      <c r="DO39" s="640"/>
      <c r="DP39" s="640"/>
      <c r="DQ39" s="640"/>
      <c r="DR39" s="640"/>
      <c r="DS39" s="640"/>
      <c r="DT39" s="640"/>
      <c r="DU39" s="640"/>
      <c r="DV39" s="641"/>
      <c r="DW39" s="632" t="s">
        <v>130</v>
      </c>
      <c r="DX39" s="642"/>
      <c r="DY39" s="642"/>
      <c r="DZ39" s="642"/>
      <c r="EA39" s="642"/>
      <c r="EB39" s="642"/>
      <c r="EC39" s="674"/>
    </row>
    <row r="40" spans="2:133" ht="11.25" customHeight="1" x14ac:dyDescent="0.15">
      <c r="B40" s="626" t="s">
        <v>345</v>
      </c>
      <c r="C40" s="627"/>
      <c r="D40" s="627"/>
      <c r="E40" s="627"/>
      <c r="F40" s="627"/>
      <c r="G40" s="627"/>
      <c r="H40" s="627"/>
      <c r="I40" s="627"/>
      <c r="J40" s="627"/>
      <c r="K40" s="627"/>
      <c r="L40" s="627"/>
      <c r="M40" s="627"/>
      <c r="N40" s="627"/>
      <c r="O40" s="627"/>
      <c r="P40" s="627"/>
      <c r="Q40" s="628"/>
      <c r="R40" s="629">
        <v>13186298</v>
      </c>
      <c r="S40" s="630"/>
      <c r="T40" s="630"/>
      <c r="U40" s="630"/>
      <c r="V40" s="630"/>
      <c r="W40" s="630"/>
      <c r="X40" s="630"/>
      <c r="Y40" s="631"/>
      <c r="Z40" s="656">
        <v>7.9</v>
      </c>
      <c r="AA40" s="656"/>
      <c r="AB40" s="656"/>
      <c r="AC40" s="656"/>
      <c r="AD40" s="657" t="s">
        <v>130</v>
      </c>
      <c r="AE40" s="657"/>
      <c r="AF40" s="657"/>
      <c r="AG40" s="657"/>
      <c r="AH40" s="657"/>
      <c r="AI40" s="657"/>
      <c r="AJ40" s="657"/>
      <c r="AK40" s="657"/>
      <c r="AL40" s="632" t="s">
        <v>130</v>
      </c>
      <c r="AM40" s="633"/>
      <c r="AN40" s="633"/>
      <c r="AO40" s="658"/>
      <c r="AQ40" s="669" t="s">
        <v>346</v>
      </c>
      <c r="AR40" s="670"/>
      <c r="AS40" s="670"/>
      <c r="AT40" s="670"/>
      <c r="AU40" s="670"/>
      <c r="AV40" s="670"/>
      <c r="AW40" s="670"/>
      <c r="AX40" s="670"/>
      <c r="AY40" s="671"/>
      <c r="AZ40" s="629" t="s">
        <v>130</v>
      </c>
      <c r="BA40" s="630"/>
      <c r="BB40" s="630"/>
      <c r="BC40" s="630"/>
      <c r="BD40" s="640"/>
      <c r="BE40" s="640"/>
      <c r="BF40" s="672"/>
      <c r="BG40" s="675" t="s">
        <v>347</v>
      </c>
      <c r="BH40" s="676"/>
      <c r="BI40" s="676"/>
      <c r="BJ40" s="676"/>
      <c r="BK40" s="676"/>
      <c r="BL40" s="365"/>
      <c r="BM40" s="664" t="s">
        <v>348</v>
      </c>
      <c r="BN40" s="664"/>
      <c r="BO40" s="664"/>
      <c r="BP40" s="664"/>
      <c r="BQ40" s="664"/>
      <c r="BR40" s="664"/>
      <c r="BS40" s="664"/>
      <c r="BT40" s="664"/>
      <c r="BU40" s="665"/>
      <c r="BV40" s="629">
        <v>98</v>
      </c>
      <c r="BW40" s="630"/>
      <c r="BX40" s="630"/>
      <c r="BY40" s="630"/>
      <c r="BZ40" s="630"/>
      <c r="CA40" s="630"/>
      <c r="CB40" s="673"/>
      <c r="CD40" s="663" t="s">
        <v>349</v>
      </c>
      <c r="CE40" s="664"/>
      <c r="CF40" s="664"/>
      <c r="CG40" s="664"/>
      <c r="CH40" s="664"/>
      <c r="CI40" s="664"/>
      <c r="CJ40" s="664"/>
      <c r="CK40" s="664"/>
      <c r="CL40" s="664"/>
      <c r="CM40" s="664"/>
      <c r="CN40" s="664"/>
      <c r="CO40" s="664"/>
      <c r="CP40" s="664"/>
      <c r="CQ40" s="665"/>
      <c r="CR40" s="629">
        <v>17928</v>
      </c>
      <c r="CS40" s="630"/>
      <c r="CT40" s="630"/>
      <c r="CU40" s="630"/>
      <c r="CV40" s="630"/>
      <c r="CW40" s="630"/>
      <c r="CX40" s="630"/>
      <c r="CY40" s="631"/>
      <c r="CZ40" s="632">
        <v>0</v>
      </c>
      <c r="DA40" s="642"/>
      <c r="DB40" s="642"/>
      <c r="DC40" s="643"/>
      <c r="DD40" s="635">
        <v>697</v>
      </c>
      <c r="DE40" s="630"/>
      <c r="DF40" s="630"/>
      <c r="DG40" s="630"/>
      <c r="DH40" s="630"/>
      <c r="DI40" s="630"/>
      <c r="DJ40" s="630"/>
      <c r="DK40" s="631"/>
      <c r="DL40" s="635">
        <v>697</v>
      </c>
      <c r="DM40" s="630"/>
      <c r="DN40" s="630"/>
      <c r="DO40" s="630"/>
      <c r="DP40" s="630"/>
      <c r="DQ40" s="630"/>
      <c r="DR40" s="630"/>
      <c r="DS40" s="630"/>
      <c r="DT40" s="630"/>
      <c r="DU40" s="630"/>
      <c r="DV40" s="631"/>
      <c r="DW40" s="632">
        <v>0</v>
      </c>
      <c r="DX40" s="642"/>
      <c r="DY40" s="642"/>
      <c r="DZ40" s="642"/>
      <c r="EA40" s="642"/>
      <c r="EB40" s="642"/>
      <c r="EC40" s="67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69" t="s">
        <v>351</v>
      </c>
      <c r="AR41" s="670"/>
      <c r="AS41" s="670"/>
      <c r="AT41" s="670"/>
      <c r="AU41" s="670"/>
      <c r="AV41" s="670"/>
      <c r="AW41" s="670"/>
      <c r="AX41" s="670"/>
      <c r="AY41" s="671"/>
      <c r="AZ41" s="629">
        <v>3734253</v>
      </c>
      <c r="BA41" s="630"/>
      <c r="BB41" s="630"/>
      <c r="BC41" s="630"/>
      <c r="BD41" s="640"/>
      <c r="BE41" s="640"/>
      <c r="BF41" s="672"/>
      <c r="BG41" s="675"/>
      <c r="BH41" s="676"/>
      <c r="BI41" s="676"/>
      <c r="BJ41" s="676"/>
      <c r="BK41" s="676"/>
      <c r="BL41" s="365"/>
      <c r="BM41" s="664" t="s">
        <v>352</v>
      </c>
      <c r="BN41" s="664"/>
      <c r="BO41" s="664"/>
      <c r="BP41" s="664"/>
      <c r="BQ41" s="664"/>
      <c r="BR41" s="664"/>
      <c r="BS41" s="664"/>
      <c r="BT41" s="664"/>
      <c r="BU41" s="665"/>
      <c r="BV41" s="629">
        <v>1</v>
      </c>
      <c r="BW41" s="630"/>
      <c r="BX41" s="630"/>
      <c r="BY41" s="630"/>
      <c r="BZ41" s="630"/>
      <c r="CA41" s="630"/>
      <c r="CB41" s="673"/>
      <c r="CD41" s="663" t="s">
        <v>353</v>
      </c>
      <c r="CE41" s="664"/>
      <c r="CF41" s="664"/>
      <c r="CG41" s="664"/>
      <c r="CH41" s="664"/>
      <c r="CI41" s="664"/>
      <c r="CJ41" s="664"/>
      <c r="CK41" s="664"/>
      <c r="CL41" s="664"/>
      <c r="CM41" s="664"/>
      <c r="CN41" s="664"/>
      <c r="CO41" s="664"/>
      <c r="CP41" s="664"/>
      <c r="CQ41" s="665"/>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66" t="s">
        <v>355</v>
      </c>
      <c r="AR42" s="667"/>
      <c r="AS42" s="667"/>
      <c r="AT42" s="667"/>
      <c r="AU42" s="667"/>
      <c r="AV42" s="667"/>
      <c r="AW42" s="667"/>
      <c r="AX42" s="667"/>
      <c r="AY42" s="668"/>
      <c r="AZ42" s="609">
        <v>10546864</v>
      </c>
      <c r="BA42" s="644"/>
      <c r="BB42" s="644"/>
      <c r="BC42" s="644"/>
      <c r="BD42" s="610"/>
      <c r="BE42" s="610"/>
      <c r="BF42" s="659"/>
      <c r="BG42" s="677"/>
      <c r="BH42" s="678"/>
      <c r="BI42" s="678"/>
      <c r="BJ42" s="678"/>
      <c r="BK42" s="678"/>
      <c r="BL42" s="366"/>
      <c r="BM42" s="660" t="s">
        <v>356</v>
      </c>
      <c r="BN42" s="660"/>
      <c r="BO42" s="660"/>
      <c r="BP42" s="660"/>
      <c r="BQ42" s="660"/>
      <c r="BR42" s="660"/>
      <c r="BS42" s="660"/>
      <c r="BT42" s="660"/>
      <c r="BU42" s="661"/>
      <c r="BV42" s="609">
        <v>371</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16110393</v>
      </c>
      <c r="CS42" s="640"/>
      <c r="CT42" s="640"/>
      <c r="CU42" s="640"/>
      <c r="CV42" s="640"/>
      <c r="CW42" s="640"/>
      <c r="CX42" s="640"/>
      <c r="CY42" s="641"/>
      <c r="CZ42" s="632">
        <v>9.9</v>
      </c>
      <c r="DA42" s="642"/>
      <c r="DB42" s="642"/>
      <c r="DC42" s="643"/>
      <c r="DD42" s="635">
        <v>2327781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358</v>
      </c>
      <c r="C43" s="627"/>
      <c r="D43" s="627"/>
      <c r="E43" s="627"/>
      <c r="F43" s="627"/>
      <c r="G43" s="627"/>
      <c r="H43" s="627"/>
      <c r="I43" s="627"/>
      <c r="J43" s="627"/>
      <c r="K43" s="627"/>
      <c r="L43" s="627"/>
      <c r="M43" s="627"/>
      <c r="N43" s="627"/>
      <c r="O43" s="627"/>
      <c r="P43" s="627"/>
      <c r="Q43" s="628"/>
      <c r="R43" s="629">
        <v>5820198</v>
      </c>
      <c r="S43" s="630"/>
      <c r="T43" s="630"/>
      <c r="U43" s="630"/>
      <c r="V43" s="630"/>
      <c r="W43" s="630"/>
      <c r="X43" s="630"/>
      <c r="Y43" s="631"/>
      <c r="Z43" s="656">
        <v>3.5</v>
      </c>
      <c r="AA43" s="656"/>
      <c r="AB43" s="656"/>
      <c r="AC43" s="656"/>
      <c r="AD43" s="657" t="s">
        <v>130</v>
      </c>
      <c r="AE43" s="657"/>
      <c r="AF43" s="657"/>
      <c r="AG43" s="657"/>
      <c r="AH43" s="657"/>
      <c r="AI43" s="657"/>
      <c r="AJ43" s="657"/>
      <c r="AK43" s="657"/>
      <c r="AL43" s="632" t="s">
        <v>130</v>
      </c>
      <c r="AM43" s="633"/>
      <c r="AN43" s="633"/>
      <c r="AO43" s="658"/>
      <c r="BV43" s="219"/>
      <c r="BW43" s="219"/>
      <c r="BX43" s="219"/>
      <c r="BY43" s="219"/>
      <c r="BZ43" s="219"/>
      <c r="CA43" s="219"/>
      <c r="CB43" s="219"/>
      <c r="CD43" s="626" t="s">
        <v>359</v>
      </c>
      <c r="CE43" s="627"/>
      <c r="CF43" s="627"/>
      <c r="CG43" s="627"/>
      <c r="CH43" s="627"/>
      <c r="CI43" s="627"/>
      <c r="CJ43" s="627"/>
      <c r="CK43" s="627"/>
      <c r="CL43" s="627"/>
      <c r="CM43" s="627"/>
      <c r="CN43" s="627"/>
      <c r="CO43" s="627"/>
      <c r="CP43" s="627"/>
      <c r="CQ43" s="628"/>
      <c r="CR43" s="629">
        <v>467509</v>
      </c>
      <c r="CS43" s="640"/>
      <c r="CT43" s="640"/>
      <c r="CU43" s="640"/>
      <c r="CV43" s="640"/>
      <c r="CW43" s="640"/>
      <c r="CX43" s="640"/>
      <c r="CY43" s="641"/>
      <c r="CZ43" s="632">
        <v>0.3</v>
      </c>
      <c r="DA43" s="642"/>
      <c r="DB43" s="642"/>
      <c r="DC43" s="643"/>
      <c r="DD43" s="635">
        <v>427113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360</v>
      </c>
      <c r="C44" s="607"/>
      <c r="D44" s="607"/>
      <c r="E44" s="607"/>
      <c r="F44" s="607"/>
      <c r="G44" s="607"/>
      <c r="H44" s="607"/>
      <c r="I44" s="607"/>
      <c r="J44" s="607"/>
      <c r="K44" s="607"/>
      <c r="L44" s="607"/>
      <c r="M44" s="607"/>
      <c r="N44" s="607"/>
      <c r="O44" s="607"/>
      <c r="P44" s="607"/>
      <c r="Q44" s="608"/>
      <c r="R44" s="609">
        <v>166805294</v>
      </c>
      <c r="S44" s="644"/>
      <c r="T44" s="644"/>
      <c r="U44" s="644"/>
      <c r="V44" s="644"/>
      <c r="W44" s="644"/>
      <c r="X44" s="644"/>
      <c r="Y44" s="645"/>
      <c r="Z44" s="646">
        <v>100</v>
      </c>
      <c r="AA44" s="646"/>
      <c r="AB44" s="646"/>
      <c r="AC44" s="646"/>
      <c r="AD44" s="647">
        <v>78663813</v>
      </c>
      <c r="AE44" s="647"/>
      <c r="AF44" s="647"/>
      <c r="AG44" s="647"/>
      <c r="AH44" s="647"/>
      <c r="AI44" s="647"/>
      <c r="AJ44" s="647"/>
      <c r="AK44" s="647"/>
      <c r="AL44" s="612">
        <v>100</v>
      </c>
      <c r="AM44" s="648"/>
      <c r="AN44" s="648"/>
      <c r="AO44" s="649"/>
      <c r="CD44" s="650" t="s">
        <v>307</v>
      </c>
      <c r="CE44" s="651"/>
      <c r="CF44" s="626" t="s">
        <v>361</v>
      </c>
      <c r="CG44" s="627"/>
      <c r="CH44" s="627"/>
      <c r="CI44" s="627"/>
      <c r="CJ44" s="627"/>
      <c r="CK44" s="627"/>
      <c r="CL44" s="627"/>
      <c r="CM44" s="627"/>
      <c r="CN44" s="627"/>
      <c r="CO44" s="627"/>
      <c r="CP44" s="627"/>
      <c r="CQ44" s="628"/>
      <c r="CR44" s="629">
        <v>16091099</v>
      </c>
      <c r="CS44" s="630"/>
      <c r="CT44" s="630"/>
      <c r="CU44" s="630"/>
      <c r="CV44" s="630"/>
      <c r="CW44" s="630"/>
      <c r="CX44" s="630"/>
      <c r="CY44" s="631"/>
      <c r="CZ44" s="632">
        <v>9.9</v>
      </c>
      <c r="DA44" s="633"/>
      <c r="DB44" s="633"/>
      <c r="DC44" s="634"/>
      <c r="DD44" s="635">
        <v>2308850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362</v>
      </c>
      <c r="CG45" s="627"/>
      <c r="CH45" s="627"/>
      <c r="CI45" s="627"/>
      <c r="CJ45" s="627"/>
      <c r="CK45" s="627"/>
      <c r="CL45" s="627"/>
      <c r="CM45" s="627"/>
      <c r="CN45" s="627"/>
      <c r="CO45" s="627"/>
      <c r="CP45" s="627"/>
      <c r="CQ45" s="628"/>
      <c r="CR45" s="629">
        <v>8569023</v>
      </c>
      <c r="CS45" s="640"/>
      <c r="CT45" s="640"/>
      <c r="CU45" s="640"/>
      <c r="CV45" s="640"/>
      <c r="CW45" s="640"/>
      <c r="CX45" s="640"/>
      <c r="CY45" s="641"/>
      <c r="CZ45" s="632">
        <v>5.3</v>
      </c>
      <c r="DA45" s="642"/>
      <c r="DB45" s="642"/>
      <c r="DC45" s="643"/>
      <c r="DD45" s="635">
        <v>445175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364</v>
      </c>
      <c r="CG46" s="627"/>
      <c r="CH46" s="627"/>
      <c r="CI46" s="627"/>
      <c r="CJ46" s="627"/>
      <c r="CK46" s="627"/>
      <c r="CL46" s="627"/>
      <c r="CM46" s="627"/>
      <c r="CN46" s="627"/>
      <c r="CO46" s="627"/>
      <c r="CP46" s="627"/>
      <c r="CQ46" s="628"/>
      <c r="CR46" s="629">
        <v>7521998</v>
      </c>
      <c r="CS46" s="630"/>
      <c r="CT46" s="630"/>
      <c r="CU46" s="630"/>
      <c r="CV46" s="630"/>
      <c r="CW46" s="630"/>
      <c r="CX46" s="630"/>
      <c r="CY46" s="631"/>
      <c r="CZ46" s="632">
        <v>4.5999999999999996</v>
      </c>
      <c r="DA46" s="633"/>
      <c r="DB46" s="633"/>
      <c r="DC46" s="634"/>
      <c r="DD46" s="635">
        <v>1863597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19294</v>
      </c>
      <c r="CS47" s="640"/>
      <c r="CT47" s="640"/>
      <c r="CU47" s="640"/>
      <c r="CV47" s="640"/>
      <c r="CW47" s="640"/>
      <c r="CX47" s="640"/>
      <c r="CY47" s="641"/>
      <c r="CZ47" s="632">
        <v>0</v>
      </c>
      <c r="DA47" s="642"/>
      <c r="DB47" s="642"/>
      <c r="DC47" s="643"/>
      <c r="DD47" s="635">
        <v>18931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369</v>
      </c>
      <c r="CE49" s="607"/>
      <c r="CF49" s="607"/>
      <c r="CG49" s="607"/>
      <c r="CH49" s="607"/>
      <c r="CI49" s="607"/>
      <c r="CJ49" s="607"/>
      <c r="CK49" s="607"/>
      <c r="CL49" s="607"/>
      <c r="CM49" s="607"/>
      <c r="CN49" s="607"/>
      <c r="CO49" s="607"/>
      <c r="CP49" s="607"/>
      <c r="CQ49" s="608"/>
      <c r="CR49" s="609">
        <v>162745824</v>
      </c>
      <c r="CS49" s="610"/>
      <c r="CT49" s="610"/>
      <c r="CU49" s="610"/>
      <c r="CV49" s="610"/>
      <c r="CW49" s="610"/>
      <c r="CX49" s="610"/>
      <c r="CY49" s="611"/>
      <c r="CZ49" s="612">
        <v>100</v>
      </c>
      <c r="DA49" s="613"/>
      <c r="DB49" s="613"/>
      <c r="DC49" s="614"/>
      <c r="DD49" s="615">
        <v>93514026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4" zoomScale="55" zoomScaleNormal="55" zoomScaleSheetLayoutView="70" workbookViewId="0">
      <selection activeCell="A24" sqref="A24:AY2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370</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371</v>
      </c>
      <c r="DK2" s="1123"/>
      <c r="DL2" s="1123"/>
      <c r="DM2" s="1123"/>
      <c r="DN2" s="1123"/>
      <c r="DO2" s="1124"/>
      <c r="DP2" s="224"/>
      <c r="DQ2" s="1122" t="s">
        <v>372</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8"/>
      <c r="BA4" s="228"/>
      <c r="BB4" s="228"/>
      <c r="BC4" s="228"/>
      <c r="BD4" s="228"/>
      <c r="BE4" s="229"/>
      <c r="BF4" s="229"/>
      <c r="BG4" s="229"/>
      <c r="BH4" s="229"/>
      <c r="BI4" s="229"/>
      <c r="BJ4" s="229"/>
      <c r="BK4" s="229"/>
      <c r="BL4" s="229"/>
      <c r="BM4" s="229"/>
      <c r="BN4" s="229"/>
      <c r="BO4" s="229"/>
      <c r="BP4" s="229"/>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6" t="s">
        <v>375</v>
      </c>
      <c r="B5" s="1027"/>
      <c r="C5" s="1027"/>
      <c r="D5" s="1027"/>
      <c r="E5" s="1027"/>
      <c r="F5" s="1027"/>
      <c r="G5" s="1027"/>
      <c r="H5" s="1027"/>
      <c r="I5" s="1027"/>
      <c r="J5" s="1027"/>
      <c r="K5" s="1027"/>
      <c r="L5" s="1027"/>
      <c r="M5" s="1027"/>
      <c r="N5" s="1027"/>
      <c r="O5" s="1027"/>
      <c r="P5" s="1028"/>
      <c r="Q5" s="1032" t="s">
        <v>376</v>
      </c>
      <c r="R5" s="1033"/>
      <c r="S5" s="1033"/>
      <c r="T5" s="1033"/>
      <c r="U5" s="1034"/>
      <c r="V5" s="1032" t="s">
        <v>377</v>
      </c>
      <c r="W5" s="1033"/>
      <c r="X5" s="1033"/>
      <c r="Y5" s="1033"/>
      <c r="Z5" s="1034"/>
      <c r="AA5" s="1032" t="s">
        <v>378</v>
      </c>
      <c r="AB5" s="1033"/>
      <c r="AC5" s="1033"/>
      <c r="AD5" s="1033"/>
      <c r="AE5" s="1033"/>
      <c r="AF5" s="1125" t="s">
        <v>379</v>
      </c>
      <c r="AG5" s="1033"/>
      <c r="AH5" s="1033"/>
      <c r="AI5" s="1033"/>
      <c r="AJ5" s="1046"/>
      <c r="AK5" s="1033" t="s">
        <v>380</v>
      </c>
      <c r="AL5" s="1033"/>
      <c r="AM5" s="1033"/>
      <c r="AN5" s="1033"/>
      <c r="AO5" s="1034"/>
      <c r="AP5" s="1032" t="s">
        <v>381</v>
      </c>
      <c r="AQ5" s="1033"/>
      <c r="AR5" s="1033"/>
      <c r="AS5" s="1033"/>
      <c r="AT5" s="1034"/>
      <c r="AU5" s="1032" t="s">
        <v>382</v>
      </c>
      <c r="AV5" s="1033"/>
      <c r="AW5" s="1033"/>
      <c r="AX5" s="1033"/>
      <c r="AY5" s="1046"/>
      <c r="AZ5" s="228"/>
      <c r="BA5" s="228"/>
      <c r="BB5" s="228"/>
      <c r="BC5" s="228"/>
      <c r="BD5" s="228"/>
      <c r="BE5" s="229"/>
      <c r="BF5" s="229"/>
      <c r="BG5" s="229"/>
      <c r="BH5" s="229"/>
      <c r="BI5" s="229"/>
      <c r="BJ5" s="229"/>
      <c r="BK5" s="229"/>
      <c r="BL5" s="229"/>
      <c r="BM5" s="229"/>
      <c r="BN5" s="229"/>
      <c r="BO5" s="229"/>
      <c r="BP5" s="229"/>
      <c r="BQ5" s="1026" t="s">
        <v>383</v>
      </c>
      <c r="BR5" s="1027"/>
      <c r="BS5" s="1027"/>
      <c r="BT5" s="1027"/>
      <c r="BU5" s="1027"/>
      <c r="BV5" s="1027"/>
      <c r="BW5" s="1027"/>
      <c r="BX5" s="1027"/>
      <c r="BY5" s="1027"/>
      <c r="BZ5" s="1027"/>
      <c r="CA5" s="1027"/>
      <c r="CB5" s="1027"/>
      <c r="CC5" s="1027"/>
      <c r="CD5" s="1027"/>
      <c r="CE5" s="1027"/>
      <c r="CF5" s="1027"/>
      <c r="CG5" s="1028"/>
      <c r="CH5" s="1032" t="s">
        <v>384</v>
      </c>
      <c r="CI5" s="1033"/>
      <c r="CJ5" s="1033"/>
      <c r="CK5" s="1033"/>
      <c r="CL5" s="1034"/>
      <c r="CM5" s="1032" t="s">
        <v>385</v>
      </c>
      <c r="CN5" s="1033"/>
      <c r="CO5" s="1033"/>
      <c r="CP5" s="1033"/>
      <c r="CQ5" s="1034"/>
      <c r="CR5" s="1032" t="s">
        <v>386</v>
      </c>
      <c r="CS5" s="1033"/>
      <c r="CT5" s="1033"/>
      <c r="CU5" s="1033"/>
      <c r="CV5" s="1034"/>
      <c r="CW5" s="1032" t="s">
        <v>387</v>
      </c>
      <c r="CX5" s="1033"/>
      <c r="CY5" s="1033"/>
      <c r="CZ5" s="1033"/>
      <c r="DA5" s="1034"/>
      <c r="DB5" s="1032" t="s">
        <v>388</v>
      </c>
      <c r="DC5" s="1033"/>
      <c r="DD5" s="1033"/>
      <c r="DE5" s="1033"/>
      <c r="DF5" s="1034"/>
      <c r="DG5" s="1115" t="s">
        <v>389</v>
      </c>
      <c r="DH5" s="1116"/>
      <c r="DI5" s="1116"/>
      <c r="DJ5" s="1116"/>
      <c r="DK5" s="1117"/>
      <c r="DL5" s="1115" t="s">
        <v>390</v>
      </c>
      <c r="DM5" s="1116"/>
      <c r="DN5" s="1116"/>
      <c r="DO5" s="1116"/>
      <c r="DP5" s="1117"/>
      <c r="DQ5" s="1032" t="s">
        <v>391</v>
      </c>
      <c r="DR5" s="1033"/>
      <c r="DS5" s="1033"/>
      <c r="DT5" s="1033"/>
      <c r="DU5" s="1034"/>
      <c r="DV5" s="1032" t="s">
        <v>382</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30"/>
    </row>
    <row r="7" spans="1:131" s="231" customFormat="1" ht="26.25" customHeight="1" thickTop="1" x14ac:dyDescent="0.15">
      <c r="A7" s="232">
        <v>1</v>
      </c>
      <c r="B7" s="1080" t="s">
        <v>392</v>
      </c>
      <c r="C7" s="1081"/>
      <c r="D7" s="1081"/>
      <c r="E7" s="1081"/>
      <c r="F7" s="1081"/>
      <c r="G7" s="1081"/>
      <c r="H7" s="1081"/>
      <c r="I7" s="1081"/>
      <c r="J7" s="1081"/>
      <c r="K7" s="1081"/>
      <c r="L7" s="1081"/>
      <c r="M7" s="1081"/>
      <c r="N7" s="1081"/>
      <c r="O7" s="1081"/>
      <c r="P7" s="1082"/>
      <c r="Q7" s="1133">
        <v>166781</v>
      </c>
      <c r="R7" s="1134"/>
      <c r="S7" s="1134"/>
      <c r="T7" s="1134"/>
      <c r="U7" s="1134"/>
      <c r="V7" s="1134">
        <v>162742</v>
      </c>
      <c r="W7" s="1134"/>
      <c r="X7" s="1134"/>
      <c r="Y7" s="1134"/>
      <c r="Z7" s="1134"/>
      <c r="AA7" s="1134">
        <v>4039</v>
      </c>
      <c r="AB7" s="1134"/>
      <c r="AC7" s="1134"/>
      <c r="AD7" s="1134"/>
      <c r="AE7" s="1135"/>
      <c r="AF7" s="1136">
        <v>2437</v>
      </c>
      <c r="AG7" s="1137"/>
      <c r="AH7" s="1137"/>
      <c r="AI7" s="1137"/>
      <c r="AJ7" s="1138"/>
      <c r="AK7" s="1139">
        <v>723</v>
      </c>
      <c r="AL7" s="1140"/>
      <c r="AM7" s="1140"/>
      <c r="AN7" s="1140"/>
      <c r="AO7" s="1140"/>
      <c r="AP7" s="1140">
        <v>113685</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t="s">
        <v>602</v>
      </c>
      <c r="BT7" s="1131"/>
      <c r="BU7" s="1131"/>
      <c r="BV7" s="1131"/>
      <c r="BW7" s="1131"/>
      <c r="BX7" s="1131"/>
      <c r="BY7" s="1131"/>
      <c r="BZ7" s="1131"/>
      <c r="CA7" s="1131"/>
      <c r="CB7" s="1131"/>
      <c r="CC7" s="1131"/>
      <c r="CD7" s="1131"/>
      <c r="CE7" s="1131"/>
      <c r="CF7" s="1131"/>
      <c r="CG7" s="1143"/>
      <c r="CH7" s="1127">
        <v>-9</v>
      </c>
      <c r="CI7" s="1128"/>
      <c r="CJ7" s="1128"/>
      <c r="CK7" s="1128"/>
      <c r="CL7" s="1129"/>
      <c r="CM7" s="1127">
        <v>164</v>
      </c>
      <c r="CN7" s="1128"/>
      <c r="CO7" s="1128"/>
      <c r="CP7" s="1128"/>
      <c r="CQ7" s="1129"/>
      <c r="CR7" s="1127">
        <v>39</v>
      </c>
      <c r="CS7" s="1128"/>
      <c r="CT7" s="1128"/>
      <c r="CU7" s="1128"/>
      <c r="CV7" s="1129"/>
      <c r="CW7" s="1127" t="s">
        <v>603</v>
      </c>
      <c r="CX7" s="1128"/>
      <c r="CY7" s="1128"/>
      <c r="CZ7" s="1128"/>
      <c r="DA7" s="1129"/>
      <c r="DB7" s="1127" t="s">
        <v>603</v>
      </c>
      <c r="DC7" s="1128"/>
      <c r="DD7" s="1128"/>
      <c r="DE7" s="1128"/>
      <c r="DF7" s="1129"/>
      <c r="DG7" s="1127" t="s">
        <v>603</v>
      </c>
      <c r="DH7" s="1128"/>
      <c r="DI7" s="1128"/>
      <c r="DJ7" s="1128"/>
      <c r="DK7" s="1129"/>
      <c r="DL7" s="1127" t="s">
        <v>603</v>
      </c>
      <c r="DM7" s="1128"/>
      <c r="DN7" s="1128"/>
      <c r="DO7" s="1128"/>
      <c r="DP7" s="1129"/>
      <c r="DQ7" s="1127" t="s">
        <v>603</v>
      </c>
      <c r="DR7" s="1128"/>
      <c r="DS7" s="1128"/>
      <c r="DT7" s="1128"/>
      <c r="DU7" s="1129"/>
      <c r="DV7" s="1130"/>
      <c r="DW7" s="1131"/>
      <c r="DX7" s="1131"/>
      <c r="DY7" s="1131"/>
      <c r="DZ7" s="1132"/>
      <c r="EA7" s="230"/>
    </row>
    <row r="8" spans="1:131" s="231" customFormat="1" ht="26.25" customHeight="1" x14ac:dyDescent="0.15">
      <c r="A8" s="234">
        <v>2</v>
      </c>
      <c r="B8" s="1061" t="s">
        <v>393</v>
      </c>
      <c r="C8" s="1062"/>
      <c r="D8" s="1062"/>
      <c r="E8" s="1062"/>
      <c r="F8" s="1062"/>
      <c r="G8" s="1062"/>
      <c r="H8" s="1062"/>
      <c r="I8" s="1062"/>
      <c r="J8" s="1062"/>
      <c r="K8" s="1062"/>
      <c r="L8" s="1062"/>
      <c r="M8" s="1062"/>
      <c r="N8" s="1062"/>
      <c r="O8" s="1062"/>
      <c r="P8" s="1063"/>
      <c r="Q8" s="1069" t="s">
        <v>534</v>
      </c>
      <c r="R8" s="1070"/>
      <c r="S8" s="1070"/>
      <c r="T8" s="1070"/>
      <c r="U8" s="1070"/>
      <c r="V8" s="1070" t="s">
        <v>534</v>
      </c>
      <c r="W8" s="1070"/>
      <c r="X8" s="1070"/>
      <c r="Y8" s="1070"/>
      <c r="Z8" s="1070"/>
      <c r="AA8" s="1070" t="s">
        <v>534</v>
      </c>
      <c r="AB8" s="1070"/>
      <c r="AC8" s="1070"/>
      <c r="AD8" s="1070"/>
      <c r="AE8" s="1071"/>
      <c r="AF8" s="1066" t="s">
        <v>394</v>
      </c>
      <c r="AG8" s="1067"/>
      <c r="AH8" s="1067"/>
      <c r="AI8" s="1067"/>
      <c r="AJ8" s="1068"/>
      <c r="AK8" s="1073" t="s">
        <v>534</v>
      </c>
      <c r="AL8" s="1074"/>
      <c r="AM8" s="1074"/>
      <c r="AN8" s="1074"/>
      <c r="AO8" s="1074"/>
      <c r="AP8" s="1074" t="s">
        <v>534</v>
      </c>
      <c r="AQ8" s="1074"/>
      <c r="AR8" s="1074"/>
      <c r="AS8" s="1074"/>
      <c r="AT8" s="1074"/>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3" t="s">
        <v>614</v>
      </c>
      <c r="BT8" s="1024"/>
      <c r="BU8" s="1024"/>
      <c r="BV8" s="1024"/>
      <c r="BW8" s="1024"/>
      <c r="BX8" s="1024"/>
      <c r="BY8" s="1024"/>
      <c r="BZ8" s="1024"/>
      <c r="CA8" s="1024"/>
      <c r="CB8" s="1024"/>
      <c r="CC8" s="1024"/>
      <c r="CD8" s="1024"/>
      <c r="CE8" s="1024"/>
      <c r="CF8" s="1024"/>
      <c r="CG8" s="1045"/>
      <c r="CH8" s="1020">
        <v>-11</v>
      </c>
      <c r="CI8" s="1021"/>
      <c r="CJ8" s="1021"/>
      <c r="CK8" s="1021"/>
      <c r="CL8" s="1022"/>
      <c r="CM8" s="1020">
        <v>50</v>
      </c>
      <c r="CN8" s="1021"/>
      <c r="CO8" s="1021"/>
      <c r="CP8" s="1021"/>
      <c r="CQ8" s="1022"/>
      <c r="CR8" s="1020">
        <v>1</v>
      </c>
      <c r="CS8" s="1021"/>
      <c r="CT8" s="1021"/>
      <c r="CU8" s="1021"/>
      <c r="CV8" s="1022"/>
      <c r="CW8" s="1020">
        <v>33</v>
      </c>
      <c r="CX8" s="1021"/>
      <c r="CY8" s="1021"/>
      <c r="CZ8" s="1021"/>
      <c r="DA8" s="1022"/>
      <c r="DB8" s="1020" t="s">
        <v>603</v>
      </c>
      <c r="DC8" s="1021"/>
      <c r="DD8" s="1021"/>
      <c r="DE8" s="1021"/>
      <c r="DF8" s="1022"/>
      <c r="DG8" s="1020" t="s">
        <v>603</v>
      </c>
      <c r="DH8" s="1021"/>
      <c r="DI8" s="1021"/>
      <c r="DJ8" s="1021"/>
      <c r="DK8" s="1022"/>
      <c r="DL8" s="1020" t="s">
        <v>603</v>
      </c>
      <c r="DM8" s="1021"/>
      <c r="DN8" s="1021"/>
      <c r="DO8" s="1021"/>
      <c r="DP8" s="1022"/>
      <c r="DQ8" s="1020" t="s">
        <v>603</v>
      </c>
      <c r="DR8" s="1021"/>
      <c r="DS8" s="1021"/>
      <c r="DT8" s="1021"/>
      <c r="DU8" s="1022"/>
      <c r="DV8" s="1023"/>
      <c r="DW8" s="1024"/>
      <c r="DX8" s="1024"/>
      <c r="DY8" s="1024"/>
      <c r="DZ8" s="1025"/>
      <c r="EA8" s="230"/>
    </row>
    <row r="9" spans="1:131" s="231" customFormat="1" ht="26.25" customHeight="1" x14ac:dyDescent="0.15">
      <c r="A9" s="234">
        <v>3</v>
      </c>
      <c r="B9" s="1061" t="s">
        <v>395</v>
      </c>
      <c r="C9" s="1062"/>
      <c r="D9" s="1062"/>
      <c r="E9" s="1062"/>
      <c r="F9" s="1062"/>
      <c r="G9" s="1062"/>
      <c r="H9" s="1062"/>
      <c r="I9" s="1062"/>
      <c r="J9" s="1062"/>
      <c r="K9" s="1062"/>
      <c r="L9" s="1062"/>
      <c r="M9" s="1062"/>
      <c r="N9" s="1062"/>
      <c r="O9" s="1062"/>
      <c r="P9" s="1063"/>
      <c r="Q9" s="1069">
        <v>40</v>
      </c>
      <c r="R9" s="1070"/>
      <c r="S9" s="1070"/>
      <c r="T9" s="1070"/>
      <c r="U9" s="1070"/>
      <c r="V9" s="1070">
        <v>20</v>
      </c>
      <c r="W9" s="1070"/>
      <c r="X9" s="1070"/>
      <c r="Y9" s="1070"/>
      <c r="Z9" s="1070"/>
      <c r="AA9" s="1070">
        <v>20</v>
      </c>
      <c r="AB9" s="1070"/>
      <c r="AC9" s="1070"/>
      <c r="AD9" s="1070"/>
      <c r="AE9" s="1071"/>
      <c r="AF9" s="1066">
        <v>20</v>
      </c>
      <c r="AG9" s="1067"/>
      <c r="AH9" s="1067"/>
      <c r="AI9" s="1067"/>
      <c r="AJ9" s="1068"/>
      <c r="AK9" s="1073">
        <v>1</v>
      </c>
      <c r="AL9" s="1074"/>
      <c r="AM9" s="1074"/>
      <c r="AN9" s="1074"/>
      <c r="AO9" s="1074"/>
      <c r="AP9" s="1074" t="s">
        <v>534</v>
      </c>
      <c r="AQ9" s="1074"/>
      <c r="AR9" s="1074"/>
      <c r="AS9" s="1074"/>
      <c r="AT9" s="1074"/>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3" t="s">
        <v>604</v>
      </c>
      <c r="BT9" s="1024"/>
      <c r="BU9" s="1024"/>
      <c r="BV9" s="1024"/>
      <c r="BW9" s="1024"/>
      <c r="BX9" s="1024"/>
      <c r="BY9" s="1024"/>
      <c r="BZ9" s="1024"/>
      <c r="CA9" s="1024"/>
      <c r="CB9" s="1024"/>
      <c r="CC9" s="1024"/>
      <c r="CD9" s="1024"/>
      <c r="CE9" s="1024"/>
      <c r="CF9" s="1024"/>
      <c r="CG9" s="1045"/>
      <c r="CH9" s="1020">
        <v>4</v>
      </c>
      <c r="CI9" s="1021"/>
      <c r="CJ9" s="1021"/>
      <c r="CK9" s="1021"/>
      <c r="CL9" s="1022"/>
      <c r="CM9" s="1020">
        <v>183</v>
      </c>
      <c r="CN9" s="1021"/>
      <c r="CO9" s="1021"/>
      <c r="CP9" s="1021"/>
      <c r="CQ9" s="1022"/>
      <c r="CR9" s="1020">
        <v>5</v>
      </c>
      <c r="CS9" s="1021"/>
      <c r="CT9" s="1021"/>
      <c r="CU9" s="1021"/>
      <c r="CV9" s="1022"/>
      <c r="CW9" s="1020" t="s">
        <v>603</v>
      </c>
      <c r="CX9" s="1021"/>
      <c r="CY9" s="1021"/>
      <c r="CZ9" s="1021"/>
      <c r="DA9" s="1022"/>
      <c r="DB9" s="1020" t="s">
        <v>603</v>
      </c>
      <c r="DC9" s="1021"/>
      <c r="DD9" s="1021"/>
      <c r="DE9" s="1021"/>
      <c r="DF9" s="1022"/>
      <c r="DG9" s="1020">
        <v>5550</v>
      </c>
      <c r="DH9" s="1021"/>
      <c r="DI9" s="1021"/>
      <c r="DJ9" s="1021"/>
      <c r="DK9" s="1022"/>
      <c r="DL9" s="1020" t="s">
        <v>603</v>
      </c>
      <c r="DM9" s="1021"/>
      <c r="DN9" s="1021"/>
      <c r="DO9" s="1021"/>
      <c r="DP9" s="1022"/>
      <c r="DQ9" s="1020">
        <v>1075</v>
      </c>
      <c r="DR9" s="1021"/>
      <c r="DS9" s="1021"/>
      <c r="DT9" s="1021"/>
      <c r="DU9" s="1022"/>
      <c r="DV9" s="1023"/>
      <c r="DW9" s="1024"/>
      <c r="DX9" s="1024"/>
      <c r="DY9" s="1024"/>
      <c r="DZ9" s="1025"/>
      <c r="EA9" s="230"/>
    </row>
    <row r="10" spans="1:131" s="231" customFormat="1" ht="26.25" customHeight="1" x14ac:dyDescent="0.15">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073"/>
      <c r="AL10" s="1074"/>
      <c r="AM10" s="1074"/>
      <c r="AN10" s="1074"/>
      <c r="AO10" s="1074"/>
      <c r="AP10" s="1074"/>
      <c r="AQ10" s="1074"/>
      <c r="AR10" s="1074"/>
      <c r="AS10" s="1074"/>
      <c r="AT10" s="1074"/>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073"/>
      <c r="AL11" s="1074"/>
      <c r="AM11" s="1074"/>
      <c r="AN11" s="1074"/>
      <c r="AO11" s="1074"/>
      <c r="AP11" s="1074"/>
      <c r="AQ11" s="1074"/>
      <c r="AR11" s="1074"/>
      <c r="AS11" s="1074"/>
      <c r="AT11" s="1074"/>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073"/>
      <c r="AL12" s="1074"/>
      <c r="AM12" s="1074"/>
      <c r="AN12" s="1074"/>
      <c r="AO12" s="1074"/>
      <c r="AP12" s="1074"/>
      <c r="AQ12" s="1074"/>
      <c r="AR12" s="1074"/>
      <c r="AS12" s="1074"/>
      <c r="AT12" s="1074"/>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073"/>
      <c r="AL13" s="1074"/>
      <c r="AM13" s="1074"/>
      <c r="AN13" s="1074"/>
      <c r="AO13" s="1074"/>
      <c r="AP13" s="1074"/>
      <c r="AQ13" s="1074"/>
      <c r="AR13" s="1074"/>
      <c r="AS13" s="1074"/>
      <c r="AT13" s="1074"/>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073"/>
      <c r="AL14" s="1074"/>
      <c r="AM14" s="1074"/>
      <c r="AN14" s="1074"/>
      <c r="AO14" s="1074"/>
      <c r="AP14" s="1074"/>
      <c r="AQ14" s="1074"/>
      <c r="AR14" s="1074"/>
      <c r="AS14" s="1074"/>
      <c r="AT14" s="1074"/>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073"/>
      <c r="AL15" s="1074"/>
      <c r="AM15" s="1074"/>
      <c r="AN15" s="1074"/>
      <c r="AO15" s="1074"/>
      <c r="AP15" s="1074"/>
      <c r="AQ15" s="1074"/>
      <c r="AR15" s="1074"/>
      <c r="AS15" s="1074"/>
      <c r="AT15" s="1074"/>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073"/>
      <c r="AL16" s="1074"/>
      <c r="AM16" s="1074"/>
      <c r="AN16" s="1074"/>
      <c r="AO16" s="1074"/>
      <c r="AP16" s="1074"/>
      <c r="AQ16" s="1074"/>
      <c r="AR16" s="1074"/>
      <c r="AS16" s="1074"/>
      <c r="AT16" s="1074"/>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073"/>
      <c r="AL17" s="1074"/>
      <c r="AM17" s="1074"/>
      <c r="AN17" s="1074"/>
      <c r="AO17" s="1074"/>
      <c r="AP17" s="1074"/>
      <c r="AQ17" s="1074"/>
      <c r="AR17" s="1074"/>
      <c r="AS17" s="1074"/>
      <c r="AT17" s="1074"/>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073"/>
      <c r="AL18" s="1074"/>
      <c r="AM18" s="1074"/>
      <c r="AN18" s="1074"/>
      <c r="AO18" s="1074"/>
      <c r="AP18" s="1074"/>
      <c r="AQ18" s="1074"/>
      <c r="AR18" s="1074"/>
      <c r="AS18" s="1074"/>
      <c r="AT18" s="1074"/>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073"/>
      <c r="AL19" s="1074"/>
      <c r="AM19" s="1074"/>
      <c r="AN19" s="1074"/>
      <c r="AO19" s="1074"/>
      <c r="AP19" s="1074"/>
      <c r="AQ19" s="1074"/>
      <c r="AR19" s="1074"/>
      <c r="AS19" s="1074"/>
      <c r="AT19" s="1074"/>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073"/>
      <c r="AL20" s="1074"/>
      <c r="AM20" s="1074"/>
      <c r="AN20" s="1074"/>
      <c r="AO20" s="1074"/>
      <c r="AP20" s="1074"/>
      <c r="AQ20" s="1074"/>
      <c r="AR20" s="1074"/>
      <c r="AS20" s="1074"/>
      <c r="AT20" s="1074"/>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073"/>
      <c r="AL21" s="1074"/>
      <c r="AM21" s="1074"/>
      <c r="AN21" s="1074"/>
      <c r="AO21" s="1074"/>
      <c r="AP21" s="1074"/>
      <c r="AQ21" s="1074"/>
      <c r="AR21" s="1074"/>
      <c r="AS21" s="1074"/>
      <c r="AT21" s="1074"/>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61"/>
      <c r="C22" s="1062"/>
      <c r="D22" s="1062"/>
      <c r="E22" s="1062"/>
      <c r="F22" s="1062"/>
      <c r="G22" s="1062"/>
      <c r="H22" s="1062"/>
      <c r="I22" s="1062"/>
      <c r="J22" s="1062"/>
      <c r="K22" s="1062"/>
      <c r="L22" s="1062"/>
      <c r="M22" s="1062"/>
      <c r="N22" s="1062"/>
      <c r="O22" s="1062"/>
      <c r="P22" s="1063"/>
      <c r="Q22" s="1106"/>
      <c r="R22" s="1107"/>
      <c r="S22" s="1107"/>
      <c r="T22" s="1107"/>
      <c r="U22" s="1107"/>
      <c r="V22" s="1107"/>
      <c r="W22" s="1107"/>
      <c r="X22" s="1107"/>
      <c r="Y22" s="1107"/>
      <c r="Z22" s="1107"/>
      <c r="AA22" s="1107"/>
      <c r="AB22" s="1107"/>
      <c r="AC22" s="1107"/>
      <c r="AD22" s="1107"/>
      <c r="AE22" s="1108"/>
      <c r="AF22" s="1066"/>
      <c r="AG22" s="1067"/>
      <c r="AH22" s="1067"/>
      <c r="AI22" s="1067"/>
      <c r="AJ22" s="1068"/>
      <c r="AK22" s="1109"/>
      <c r="AL22" s="1110"/>
      <c r="AM22" s="1110"/>
      <c r="AN22" s="1110"/>
      <c r="AO22" s="1110"/>
      <c r="AP22" s="1110"/>
      <c r="AQ22" s="1110"/>
      <c r="AR22" s="1110"/>
      <c r="AS22" s="1110"/>
      <c r="AT22" s="1110"/>
      <c r="AU22" s="1111"/>
      <c r="AV22" s="1111"/>
      <c r="AW22" s="1111"/>
      <c r="AX22" s="1111"/>
      <c r="AY22" s="1112"/>
      <c r="AZ22" s="1059" t="s">
        <v>396</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397</v>
      </c>
      <c r="B23" s="966" t="s">
        <v>398</v>
      </c>
      <c r="C23" s="967"/>
      <c r="D23" s="967"/>
      <c r="E23" s="967"/>
      <c r="F23" s="967"/>
      <c r="G23" s="967"/>
      <c r="H23" s="967"/>
      <c r="I23" s="967"/>
      <c r="J23" s="967"/>
      <c r="K23" s="967"/>
      <c r="L23" s="967"/>
      <c r="M23" s="967"/>
      <c r="N23" s="967"/>
      <c r="O23" s="967"/>
      <c r="P23" s="977"/>
      <c r="Q23" s="1100">
        <v>166806</v>
      </c>
      <c r="R23" s="1094"/>
      <c r="S23" s="1094"/>
      <c r="T23" s="1094"/>
      <c r="U23" s="1094"/>
      <c r="V23" s="1094">
        <v>162746</v>
      </c>
      <c r="W23" s="1094"/>
      <c r="X23" s="1094"/>
      <c r="Y23" s="1094"/>
      <c r="Z23" s="1094"/>
      <c r="AA23" s="1094">
        <v>4060</v>
      </c>
      <c r="AB23" s="1094"/>
      <c r="AC23" s="1094"/>
      <c r="AD23" s="1094"/>
      <c r="AE23" s="1101"/>
      <c r="AF23" s="1102">
        <v>2458</v>
      </c>
      <c r="AG23" s="1094"/>
      <c r="AH23" s="1094"/>
      <c r="AI23" s="1094"/>
      <c r="AJ23" s="1103"/>
      <c r="AK23" s="1104"/>
      <c r="AL23" s="1105"/>
      <c r="AM23" s="1105"/>
      <c r="AN23" s="1105"/>
      <c r="AO23" s="1105"/>
      <c r="AP23" s="1094">
        <v>113685</v>
      </c>
      <c r="AQ23" s="1094"/>
      <c r="AR23" s="1094"/>
      <c r="AS23" s="1094"/>
      <c r="AT23" s="1094"/>
      <c r="AU23" s="1095"/>
      <c r="AV23" s="1095"/>
      <c r="AW23" s="1095"/>
      <c r="AX23" s="1095"/>
      <c r="AY23" s="1096"/>
      <c r="AZ23" s="1097" t="s">
        <v>399</v>
      </c>
      <c r="BA23" s="1098"/>
      <c r="BB23" s="1098"/>
      <c r="BC23" s="1098"/>
      <c r="BD23" s="1099"/>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93" t="s">
        <v>400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92" t="s">
        <v>401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375</v>
      </c>
      <c r="B26" s="1027"/>
      <c r="C26" s="1027"/>
      <c r="D26" s="1027"/>
      <c r="E26" s="1027"/>
      <c r="F26" s="1027"/>
      <c r="G26" s="1027"/>
      <c r="H26" s="1027"/>
      <c r="I26" s="1027"/>
      <c r="J26" s="1027"/>
      <c r="K26" s="1027"/>
      <c r="L26" s="1027"/>
      <c r="M26" s="1027"/>
      <c r="N26" s="1027"/>
      <c r="O26" s="1027"/>
      <c r="P26" s="1028"/>
      <c r="Q26" s="1032" t="s">
        <v>402</v>
      </c>
      <c r="R26" s="1033"/>
      <c r="S26" s="1033"/>
      <c r="T26" s="1033"/>
      <c r="U26" s="1034"/>
      <c r="V26" s="1032" t="s">
        <v>403</v>
      </c>
      <c r="W26" s="1033"/>
      <c r="X26" s="1033"/>
      <c r="Y26" s="1033"/>
      <c r="Z26" s="1034"/>
      <c r="AA26" s="1032" t="s">
        <v>404</v>
      </c>
      <c r="AB26" s="1033"/>
      <c r="AC26" s="1033"/>
      <c r="AD26" s="1033"/>
      <c r="AE26" s="1033"/>
      <c r="AF26" s="1088" t="s">
        <v>405</v>
      </c>
      <c r="AG26" s="1039"/>
      <c r="AH26" s="1039"/>
      <c r="AI26" s="1039"/>
      <c r="AJ26" s="1089"/>
      <c r="AK26" s="1033" t="s">
        <v>406</v>
      </c>
      <c r="AL26" s="1033"/>
      <c r="AM26" s="1033"/>
      <c r="AN26" s="1033"/>
      <c r="AO26" s="1034"/>
      <c r="AP26" s="1032" t="s">
        <v>407</v>
      </c>
      <c r="AQ26" s="1033"/>
      <c r="AR26" s="1033"/>
      <c r="AS26" s="1033"/>
      <c r="AT26" s="1034"/>
      <c r="AU26" s="1032" t="s">
        <v>408</v>
      </c>
      <c r="AV26" s="1033"/>
      <c r="AW26" s="1033"/>
      <c r="AX26" s="1033"/>
      <c r="AY26" s="1034"/>
      <c r="AZ26" s="1032" t="s">
        <v>409</v>
      </c>
      <c r="BA26" s="1033"/>
      <c r="BB26" s="1033"/>
      <c r="BC26" s="1033"/>
      <c r="BD26" s="1034"/>
      <c r="BE26" s="1032" t="s">
        <v>382</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80" t="s">
        <v>410</v>
      </c>
      <c r="C28" s="1081"/>
      <c r="D28" s="1081"/>
      <c r="E28" s="1081"/>
      <c r="F28" s="1081"/>
      <c r="G28" s="1081"/>
      <c r="H28" s="1081"/>
      <c r="I28" s="1081"/>
      <c r="J28" s="1081"/>
      <c r="K28" s="1081"/>
      <c r="L28" s="1081"/>
      <c r="M28" s="1081"/>
      <c r="N28" s="1081"/>
      <c r="O28" s="1081"/>
      <c r="P28" s="1082"/>
      <c r="Q28" s="1083">
        <v>41688</v>
      </c>
      <c r="R28" s="1084"/>
      <c r="S28" s="1084"/>
      <c r="T28" s="1084"/>
      <c r="U28" s="1084"/>
      <c r="V28" s="1084">
        <v>41201</v>
      </c>
      <c r="W28" s="1084"/>
      <c r="X28" s="1084"/>
      <c r="Y28" s="1084"/>
      <c r="Z28" s="1084"/>
      <c r="AA28" s="1084">
        <v>487</v>
      </c>
      <c r="AB28" s="1084"/>
      <c r="AC28" s="1084"/>
      <c r="AD28" s="1084"/>
      <c r="AE28" s="1085"/>
      <c r="AF28" s="1086">
        <v>477</v>
      </c>
      <c r="AG28" s="1084"/>
      <c r="AH28" s="1084"/>
      <c r="AI28" s="1084"/>
      <c r="AJ28" s="1087"/>
      <c r="AK28" s="1075">
        <v>3734</v>
      </c>
      <c r="AL28" s="1076"/>
      <c r="AM28" s="1076"/>
      <c r="AN28" s="1076"/>
      <c r="AO28" s="1076"/>
      <c r="AP28" s="1076" t="s">
        <v>601</v>
      </c>
      <c r="AQ28" s="1076"/>
      <c r="AR28" s="1076"/>
      <c r="AS28" s="1076"/>
      <c r="AT28" s="1076"/>
      <c r="AU28" s="1076" t="s">
        <v>601</v>
      </c>
      <c r="AV28" s="1076"/>
      <c r="AW28" s="1076"/>
      <c r="AX28" s="1076"/>
      <c r="AY28" s="1076"/>
      <c r="AZ28" s="1077" t="s">
        <v>601</v>
      </c>
      <c r="BA28" s="1077"/>
      <c r="BB28" s="1077"/>
      <c r="BC28" s="1077"/>
      <c r="BD28" s="1077"/>
      <c r="BE28" s="1078"/>
      <c r="BF28" s="1078"/>
      <c r="BG28" s="1078"/>
      <c r="BH28" s="1078"/>
      <c r="BI28" s="1079"/>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61" t="s">
        <v>411</v>
      </c>
      <c r="C29" s="1062"/>
      <c r="D29" s="1062"/>
      <c r="E29" s="1062"/>
      <c r="F29" s="1062"/>
      <c r="G29" s="1062"/>
      <c r="H29" s="1062"/>
      <c r="I29" s="1062"/>
      <c r="J29" s="1062"/>
      <c r="K29" s="1062"/>
      <c r="L29" s="1062"/>
      <c r="M29" s="1062"/>
      <c r="N29" s="1062"/>
      <c r="O29" s="1062"/>
      <c r="P29" s="1063"/>
      <c r="Q29" s="1069">
        <v>35359</v>
      </c>
      <c r="R29" s="1070"/>
      <c r="S29" s="1070"/>
      <c r="T29" s="1070"/>
      <c r="U29" s="1070"/>
      <c r="V29" s="1070">
        <v>34406</v>
      </c>
      <c r="W29" s="1070"/>
      <c r="X29" s="1070"/>
      <c r="Y29" s="1070"/>
      <c r="Z29" s="1070"/>
      <c r="AA29" s="1070">
        <v>953</v>
      </c>
      <c r="AB29" s="1070"/>
      <c r="AC29" s="1070"/>
      <c r="AD29" s="1070"/>
      <c r="AE29" s="1071"/>
      <c r="AF29" s="1066">
        <v>953</v>
      </c>
      <c r="AG29" s="1067"/>
      <c r="AH29" s="1067"/>
      <c r="AI29" s="1067"/>
      <c r="AJ29" s="1068"/>
      <c r="AK29" s="1009">
        <v>5754</v>
      </c>
      <c r="AL29" s="1000"/>
      <c r="AM29" s="1000"/>
      <c r="AN29" s="1000"/>
      <c r="AO29" s="1000"/>
      <c r="AP29" s="1000" t="s">
        <v>601</v>
      </c>
      <c r="AQ29" s="1000"/>
      <c r="AR29" s="1000"/>
      <c r="AS29" s="1000"/>
      <c r="AT29" s="1000"/>
      <c r="AU29" s="1000" t="s">
        <v>601</v>
      </c>
      <c r="AV29" s="1000"/>
      <c r="AW29" s="1000"/>
      <c r="AX29" s="1000"/>
      <c r="AY29" s="1000"/>
      <c r="AZ29" s="1072" t="s">
        <v>601</v>
      </c>
      <c r="BA29" s="1072"/>
      <c r="BB29" s="1072"/>
      <c r="BC29" s="1072"/>
      <c r="BD29" s="1072"/>
      <c r="BE29" s="1001"/>
      <c r="BF29" s="1001"/>
      <c r="BG29" s="1001"/>
      <c r="BH29" s="1001"/>
      <c r="BI29" s="1002"/>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61" t="s">
        <v>412</v>
      </c>
      <c r="C30" s="1062"/>
      <c r="D30" s="1062"/>
      <c r="E30" s="1062"/>
      <c r="F30" s="1062"/>
      <c r="G30" s="1062"/>
      <c r="H30" s="1062"/>
      <c r="I30" s="1062"/>
      <c r="J30" s="1062"/>
      <c r="K30" s="1062"/>
      <c r="L30" s="1062"/>
      <c r="M30" s="1062"/>
      <c r="N30" s="1062"/>
      <c r="O30" s="1062"/>
      <c r="P30" s="1063"/>
      <c r="Q30" s="1069">
        <v>6946</v>
      </c>
      <c r="R30" s="1070"/>
      <c r="S30" s="1070"/>
      <c r="T30" s="1070"/>
      <c r="U30" s="1070"/>
      <c r="V30" s="1070">
        <v>6874</v>
      </c>
      <c r="W30" s="1070"/>
      <c r="X30" s="1070"/>
      <c r="Y30" s="1070"/>
      <c r="Z30" s="1070"/>
      <c r="AA30" s="1070">
        <v>72</v>
      </c>
      <c r="AB30" s="1070"/>
      <c r="AC30" s="1070"/>
      <c r="AD30" s="1070"/>
      <c r="AE30" s="1071"/>
      <c r="AF30" s="1066">
        <v>72</v>
      </c>
      <c r="AG30" s="1067"/>
      <c r="AH30" s="1067"/>
      <c r="AI30" s="1067"/>
      <c r="AJ30" s="1068"/>
      <c r="AK30" s="1009">
        <v>1183</v>
      </c>
      <c r="AL30" s="1000"/>
      <c r="AM30" s="1000"/>
      <c r="AN30" s="1000"/>
      <c r="AO30" s="1000"/>
      <c r="AP30" s="1000" t="s">
        <v>601</v>
      </c>
      <c r="AQ30" s="1000"/>
      <c r="AR30" s="1000"/>
      <c r="AS30" s="1000"/>
      <c r="AT30" s="1000"/>
      <c r="AU30" s="1000" t="s">
        <v>601</v>
      </c>
      <c r="AV30" s="1000"/>
      <c r="AW30" s="1000"/>
      <c r="AX30" s="1000"/>
      <c r="AY30" s="1000"/>
      <c r="AZ30" s="1072" t="s">
        <v>601</v>
      </c>
      <c r="BA30" s="1072"/>
      <c r="BB30" s="1072"/>
      <c r="BC30" s="1072"/>
      <c r="BD30" s="1072"/>
      <c r="BE30" s="1001"/>
      <c r="BF30" s="1001"/>
      <c r="BG30" s="1001"/>
      <c r="BH30" s="1001"/>
      <c r="BI30" s="1002"/>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61" t="s">
        <v>413</v>
      </c>
      <c r="C31" s="1062"/>
      <c r="D31" s="1062"/>
      <c r="E31" s="1062"/>
      <c r="F31" s="1062"/>
      <c r="G31" s="1062"/>
      <c r="H31" s="1062"/>
      <c r="I31" s="1062"/>
      <c r="J31" s="1062"/>
      <c r="K31" s="1062"/>
      <c r="L31" s="1062"/>
      <c r="M31" s="1062"/>
      <c r="N31" s="1062"/>
      <c r="O31" s="1062"/>
      <c r="P31" s="1063"/>
      <c r="Q31" s="1069">
        <v>85</v>
      </c>
      <c r="R31" s="1070"/>
      <c r="S31" s="1070"/>
      <c r="T31" s="1070"/>
      <c r="U31" s="1070"/>
      <c r="V31" s="1070">
        <v>194</v>
      </c>
      <c r="W31" s="1070"/>
      <c r="X31" s="1070"/>
      <c r="Y31" s="1070"/>
      <c r="Z31" s="1070"/>
      <c r="AA31" s="1070">
        <v>-109</v>
      </c>
      <c r="AB31" s="1070"/>
      <c r="AC31" s="1070"/>
      <c r="AD31" s="1070"/>
      <c r="AE31" s="1071"/>
      <c r="AF31" s="1066">
        <v>-109</v>
      </c>
      <c r="AG31" s="1067"/>
      <c r="AH31" s="1067"/>
      <c r="AI31" s="1067"/>
      <c r="AJ31" s="1068"/>
      <c r="AK31" s="1073" t="s">
        <v>534</v>
      </c>
      <c r="AL31" s="1074"/>
      <c r="AM31" s="1074"/>
      <c r="AN31" s="1074"/>
      <c r="AO31" s="1074"/>
      <c r="AP31" s="1000" t="s">
        <v>601</v>
      </c>
      <c r="AQ31" s="1000"/>
      <c r="AR31" s="1000"/>
      <c r="AS31" s="1000"/>
      <c r="AT31" s="1000"/>
      <c r="AU31" s="1000" t="s">
        <v>601</v>
      </c>
      <c r="AV31" s="1000"/>
      <c r="AW31" s="1000"/>
      <c r="AX31" s="1000"/>
      <c r="AY31" s="1000"/>
      <c r="AZ31" s="1072" t="s">
        <v>601</v>
      </c>
      <c r="BA31" s="1072"/>
      <c r="BB31" s="1072"/>
      <c r="BC31" s="1072"/>
      <c r="BD31" s="1072"/>
      <c r="BE31" s="1001"/>
      <c r="BF31" s="1001"/>
      <c r="BG31" s="1001"/>
      <c r="BH31" s="1001"/>
      <c r="BI31" s="1002"/>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61" t="s">
        <v>414</v>
      </c>
      <c r="C32" s="1062"/>
      <c r="D32" s="1062"/>
      <c r="E32" s="1062"/>
      <c r="F32" s="1062"/>
      <c r="G32" s="1062"/>
      <c r="H32" s="1062"/>
      <c r="I32" s="1062"/>
      <c r="J32" s="1062"/>
      <c r="K32" s="1062"/>
      <c r="L32" s="1062"/>
      <c r="M32" s="1062"/>
      <c r="N32" s="1062"/>
      <c r="O32" s="1062"/>
      <c r="P32" s="1063"/>
      <c r="Q32" s="1069">
        <v>6488</v>
      </c>
      <c r="R32" s="1070"/>
      <c r="S32" s="1070"/>
      <c r="T32" s="1070"/>
      <c r="U32" s="1070"/>
      <c r="V32" s="1070">
        <v>4927</v>
      </c>
      <c r="W32" s="1070"/>
      <c r="X32" s="1070"/>
      <c r="Y32" s="1070"/>
      <c r="Z32" s="1070"/>
      <c r="AA32" s="1070">
        <v>1561</v>
      </c>
      <c r="AB32" s="1070"/>
      <c r="AC32" s="1070"/>
      <c r="AD32" s="1070"/>
      <c r="AE32" s="1071"/>
      <c r="AF32" s="1066">
        <v>8028</v>
      </c>
      <c r="AG32" s="1067"/>
      <c r="AH32" s="1067"/>
      <c r="AI32" s="1067"/>
      <c r="AJ32" s="1068"/>
      <c r="AK32" s="1009">
        <v>138</v>
      </c>
      <c r="AL32" s="1000"/>
      <c r="AM32" s="1000"/>
      <c r="AN32" s="1000"/>
      <c r="AO32" s="1000"/>
      <c r="AP32" s="1000">
        <v>19302</v>
      </c>
      <c r="AQ32" s="1000"/>
      <c r="AR32" s="1000"/>
      <c r="AS32" s="1000"/>
      <c r="AT32" s="1000"/>
      <c r="AU32" s="1000">
        <v>695</v>
      </c>
      <c r="AV32" s="1000"/>
      <c r="AW32" s="1000"/>
      <c r="AX32" s="1000"/>
      <c r="AY32" s="1000"/>
      <c r="AZ32" s="1072" t="s">
        <v>601</v>
      </c>
      <c r="BA32" s="1072"/>
      <c r="BB32" s="1072"/>
      <c r="BC32" s="1072"/>
      <c r="BD32" s="1072"/>
      <c r="BE32" s="1001" t="s">
        <v>415</v>
      </c>
      <c r="BF32" s="1001"/>
      <c r="BG32" s="1001"/>
      <c r="BH32" s="1001"/>
      <c r="BI32" s="1002"/>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61" t="s">
        <v>416</v>
      </c>
      <c r="C33" s="1062"/>
      <c r="D33" s="1062"/>
      <c r="E33" s="1062"/>
      <c r="F33" s="1062"/>
      <c r="G33" s="1062"/>
      <c r="H33" s="1062"/>
      <c r="I33" s="1062"/>
      <c r="J33" s="1062"/>
      <c r="K33" s="1062"/>
      <c r="L33" s="1062"/>
      <c r="M33" s="1062"/>
      <c r="N33" s="1062"/>
      <c r="O33" s="1062"/>
      <c r="P33" s="1063"/>
      <c r="Q33" s="1069">
        <v>12201</v>
      </c>
      <c r="R33" s="1070"/>
      <c r="S33" s="1070"/>
      <c r="T33" s="1070"/>
      <c r="U33" s="1070"/>
      <c r="V33" s="1070">
        <v>10614</v>
      </c>
      <c r="W33" s="1070"/>
      <c r="X33" s="1070"/>
      <c r="Y33" s="1070"/>
      <c r="Z33" s="1070"/>
      <c r="AA33" s="1070">
        <v>1587</v>
      </c>
      <c r="AB33" s="1070"/>
      <c r="AC33" s="1070"/>
      <c r="AD33" s="1070"/>
      <c r="AE33" s="1071"/>
      <c r="AF33" s="1066">
        <v>4767</v>
      </c>
      <c r="AG33" s="1067"/>
      <c r="AH33" s="1067"/>
      <c r="AI33" s="1067"/>
      <c r="AJ33" s="1068"/>
      <c r="AK33" s="1009">
        <v>1512</v>
      </c>
      <c r="AL33" s="1000"/>
      <c r="AM33" s="1000"/>
      <c r="AN33" s="1000"/>
      <c r="AO33" s="1000"/>
      <c r="AP33" s="1000">
        <v>9424</v>
      </c>
      <c r="AQ33" s="1000"/>
      <c r="AR33" s="1000"/>
      <c r="AS33" s="1000"/>
      <c r="AT33" s="1000"/>
      <c r="AU33" s="1000">
        <v>4966</v>
      </c>
      <c r="AV33" s="1000"/>
      <c r="AW33" s="1000"/>
      <c r="AX33" s="1000"/>
      <c r="AY33" s="1000"/>
      <c r="AZ33" s="1072" t="s">
        <v>601</v>
      </c>
      <c r="BA33" s="1072"/>
      <c r="BB33" s="1072"/>
      <c r="BC33" s="1072"/>
      <c r="BD33" s="1072"/>
      <c r="BE33" s="1001" t="s">
        <v>415</v>
      </c>
      <c r="BF33" s="1001"/>
      <c r="BG33" s="1001"/>
      <c r="BH33" s="1001"/>
      <c r="BI33" s="1002"/>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61" t="s">
        <v>417</v>
      </c>
      <c r="C34" s="1062"/>
      <c r="D34" s="1062"/>
      <c r="E34" s="1062"/>
      <c r="F34" s="1062"/>
      <c r="G34" s="1062"/>
      <c r="H34" s="1062"/>
      <c r="I34" s="1062"/>
      <c r="J34" s="1062"/>
      <c r="K34" s="1062"/>
      <c r="L34" s="1062"/>
      <c r="M34" s="1062"/>
      <c r="N34" s="1062"/>
      <c r="O34" s="1062"/>
      <c r="P34" s="1063"/>
      <c r="Q34" s="1069">
        <v>12181</v>
      </c>
      <c r="R34" s="1070"/>
      <c r="S34" s="1070"/>
      <c r="T34" s="1070"/>
      <c r="U34" s="1070"/>
      <c r="V34" s="1070">
        <v>10479</v>
      </c>
      <c r="W34" s="1070"/>
      <c r="X34" s="1070"/>
      <c r="Y34" s="1070"/>
      <c r="Z34" s="1070"/>
      <c r="AA34" s="1070">
        <v>1702</v>
      </c>
      <c r="AB34" s="1070"/>
      <c r="AC34" s="1070"/>
      <c r="AD34" s="1070"/>
      <c r="AE34" s="1071"/>
      <c r="AF34" s="1066">
        <v>2317</v>
      </c>
      <c r="AG34" s="1067"/>
      <c r="AH34" s="1067"/>
      <c r="AI34" s="1067"/>
      <c r="AJ34" s="1068"/>
      <c r="AK34" s="1009">
        <v>3710</v>
      </c>
      <c r="AL34" s="1000"/>
      <c r="AM34" s="1000"/>
      <c r="AN34" s="1000"/>
      <c r="AO34" s="1000"/>
      <c r="AP34" s="1000">
        <v>54363</v>
      </c>
      <c r="AQ34" s="1000"/>
      <c r="AR34" s="1000"/>
      <c r="AS34" s="1000"/>
      <c r="AT34" s="1000"/>
      <c r="AU34" s="1000">
        <v>21800</v>
      </c>
      <c r="AV34" s="1000"/>
      <c r="AW34" s="1000"/>
      <c r="AX34" s="1000"/>
      <c r="AY34" s="1000"/>
      <c r="AZ34" s="1072" t="s">
        <v>601</v>
      </c>
      <c r="BA34" s="1072"/>
      <c r="BB34" s="1072"/>
      <c r="BC34" s="1072"/>
      <c r="BD34" s="1072"/>
      <c r="BE34" s="1001" t="s">
        <v>418</v>
      </c>
      <c r="BF34" s="1001"/>
      <c r="BG34" s="1001"/>
      <c r="BH34" s="1001"/>
      <c r="BI34" s="1002"/>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01"/>
      <c r="BF35" s="1001"/>
      <c r="BG35" s="1001"/>
      <c r="BH35" s="1001"/>
      <c r="BI35" s="1002"/>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01"/>
      <c r="BF36" s="1001"/>
      <c r="BG36" s="1001"/>
      <c r="BH36" s="1001"/>
      <c r="BI36" s="1002"/>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01"/>
      <c r="BF37" s="1001"/>
      <c r="BG37" s="1001"/>
      <c r="BH37" s="1001"/>
      <c r="BI37" s="1002"/>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01"/>
      <c r="BF38" s="1001"/>
      <c r="BG38" s="1001"/>
      <c r="BH38" s="1001"/>
      <c r="BI38" s="1002"/>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01"/>
      <c r="BF39" s="1001"/>
      <c r="BG39" s="1001"/>
      <c r="BH39" s="1001"/>
      <c r="BI39" s="1002"/>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01"/>
      <c r="BF40" s="1001"/>
      <c r="BG40" s="1001"/>
      <c r="BH40" s="1001"/>
      <c r="BI40" s="1002"/>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01"/>
      <c r="BF41" s="1001"/>
      <c r="BG41" s="1001"/>
      <c r="BH41" s="1001"/>
      <c r="BI41" s="1002"/>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01"/>
      <c r="BF42" s="1001"/>
      <c r="BG42" s="1001"/>
      <c r="BH42" s="1001"/>
      <c r="BI42" s="1002"/>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01"/>
      <c r="BF43" s="1001"/>
      <c r="BG43" s="1001"/>
      <c r="BH43" s="1001"/>
      <c r="BI43" s="1002"/>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01"/>
      <c r="BF44" s="1001"/>
      <c r="BG44" s="1001"/>
      <c r="BH44" s="1001"/>
      <c r="BI44" s="1002"/>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01"/>
      <c r="BF45" s="1001"/>
      <c r="BG45" s="1001"/>
      <c r="BH45" s="1001"/>
      <c r="BI45" s="1002"/>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01"/>
      <c r="BF46" s="1001"/>
      <c r="BG46" s="1001"/>
      <c r="BH46" s="1001"/>
      <c r="BI46" s="1002"/>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01"/>
      <c r="BF47" s="1001"/>
      <c r="BG47" s="1001"/>
      <c r="BH47" s="1001"/>
      <c r="BI47" s="1002"/>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01"/>
      <c r="BF48" s="1001"/>
      <c r="BG48" s="1001"/>
      <c r="BH48" s="1001"/>
      <c r="BI48" s="1002"/>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01"/>
      <c r="BF49" s="1001"/>
      <c r="BG49" s="1001"/>
      <c r="BH49" s="1001"/>
      <c r="BI49" s="1002"/>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1"/>
      <c r="BF50" s="1001"/>
      <c r="BG50" s="1001"/>
      <c r="BH50" s="1001"/>
      <c r="BI50" s="1002"/>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1"/>
      <c r="BF51" s="1001"/>
      <c r="BG51" s="1001"/>
      <c r="BH51" s="1001"/>
      <c r="BI51" s="1002"/>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1"/>
      <c r="BF52" s="1001"/>
      <c r="BG52" s="1001"/>
      <c r="BH52" s="1001"/>
      <c r="BI52" s="1002"/>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1"/>
      <c r="BF53" s="1001"/>
      <c r="BG53" s="1001"/>
      <c r="BH53" s="1001"/>
      <c r="BI53" s="1002"/>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1"/>
      <c r="BF54" s="1001"/>
      <c r="BG54" s="1001"/>
      <c r="BH54" s="1001"/>
      <c r="BI54" s="1002"/>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1"/>
      <c r="BF55" s="1001"/>
      <c r="BG55" s="1001"/>
      <c r="BH55" s="1001"/>
      <c r="BI55" s="1002"/>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1"/>
      <c r="BF56" s="1001"/>
      <c r="BG56" s="1001"/>
      <c r="BH56" s="1001"/>
      <c r="BI56" s="1002"/>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1"/>
      <c r="BF57" s="1001"/>
      <c r="BG57" s="1001"/>
      <c r="BH57" s="1001"/>
      <c r="BI57" s="1002"/>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1"/>
      <c r="BF58" s="1001"/>
      <c r="BG58" s="1001"/>
      <c r="BH58" s="1001"/>
      <c r="BI58" s="1002"/>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1"/>
      <c r="BF59" s="1001"/>
      <c r="BG59" s="1001"/>
      <c r="BH59" s="1001"/>
      <c r="BI59" s="1002"/>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1"/>
      <c r="BF60" s="1001"/>
      <c r="BG60" s="1001"/>
      <c r="BH60" s="1001"/>
      <c r="BI60" s="1002"/>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1"/>
      <c r="BF61" s="1001"/>
      <c r="BG61" s="1001"/>
      <c r="BH61" s="1001"/>
      <c r="BI61" s="1002"/>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1"/>
      <c r="BF62" s="1001"/>
      <c r="BG62" s="1001"/>
      <c r="BH62" s="1001"/>
      <c r="BI62" s="1002"/>
      <c r="BJ62" s="1058" t="s">
        <v>419</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397</v>
      </c>
      <c r="B63" s="966" t="s">
        <v>420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16504</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394</v>
      </c>
      <c r="BK63" s="982"/>
      <c r="BL63" s="982"/>
      <c r="BM63" s="982"/>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422</v>
      </c>
      <c r="B66" s="1027"/>
      <c r="C66" s="1027"/>
      <c r="D66" s="1027"/>
      <c r="E66" s="1027"/>
      <c r="F66" s="1027"/>
      <c r="G66" s="1027"/>
      <c r="H66" s="1027"/>
      <c r="I66" s="1027"/>
      <c r="J66" s="1027"/>
      <c r="K66" s="1027"/>
      <c r="L66" s="1027"/>
      <c r="M66" s="1027"/>
      <c r="N66" s="1027"/>
      <c r="O66" s="1027"/>
      <c r="P66" s="1028"/>
      <c r="Q66" s="1032" t="s">
        <v>423</v>
      </c>
      <c r="R66" s="1033"/>
      <c r="S66" s="1033"/>
      <c r="T66" s="1033"/>
      <c r="U66" s="1034"/>
      <c r="V66" s="1032" t="s">
        <v>424</v>
      </c>
      <c r="W66" s="1033"/>
      <c r="X66" s="1033"/>
      <c r="Y66" s="1033"/>
      <c r="Z66" s="1034"/>
      <c r="AA66" s="1032" t="s">
        <v>425</v>
      </c>
      <c r="AB66" s="1033"/>
      <c r="AC66" s="1033"/>
      <c r="AD66" s="1033"/>
      <c r="AE66" s="1034"/>
      <c r="AF66" s="1038" t="s">
        <v>426</v>
      </c>
      <c r="AG66" s="1039"/>
      <c r="AH66" s="1039"/>
      <c r="AI66" s="1039"/>
      <c r="AJ66" s="1040"/>
      <c r="AK66" s="1032" t="s">
        <v>427</v>
      </c>
      <c r="AL66" s="1027"/>
      <c r="AM66" s="1027"/>
      <c r="AN66" s="1027"/>
      <c r="AO66" s="1028"/>
      <c r="AP66" s="1032" t="s">
        <v>428</v>
      </c>
      <c r="AQ66" s="1033"/>
      <c r="AR66" s="1033"/>
      <c r="AS66" s="1033"/>
      <c r="AT66" s="1034"/>
      <c r="AU66" s="1032" t="s">
        <v>429</v>
      </c>
      <c r="AV66" s="1033"/>
      <c r="AW66" s="1033"/>
      <c r="AX66" s="1033"/>
      <c r="AY66" s="1034"/>
      <c r="AZ66" s="1032" t="s">
        <v>382</v>
      </c>
      <c r="BA66" s="1033"/>
      <c r="BB66" s="1033"/>
      <c r="BC66" s="1033"/>
      <c r="BD66" s="1046"/>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6" t="s">
        <v>605</v>
      </c>
      <c r="C68" s="1017"/>
      <c r="D68" s="1017"/>
      <c r="E68" s="1017"/>
      <c r="F68" s="1017"/>
      <c r="G68" s="1017"/>
      <c r="H68" s="1017"/>
      <c r="I68" s="1017"/>
      <c r="J68" s="1017"/>
      <c r="K68" s="1017"/>
      <c r="L68" s="1017"/>
      <c r="M68" s="1017"/>
      <c r="N68" s="1017"/>
      <c r="O68" s="1017"/>
      <c r="P68" s="1018"/>
      <c r="Q68" s="1019">
        <v>7253</v>
      </c>
      <c r="R68" s="1013"/>
      <c r="S68" s="1013"/>
      <c r="T68" s="1013"/>
      <c r="U68" s="1013"/>
      <c r="V68" s="1013">
        <v>7202</v>
      </c>
      <c r="W68" s="1013"/>
      <c r="X68" s="1013"/>
      <c r="Y68" s="1013"/>
      <c r="Z68" s="1013"/>
      <c r="AA68" s="1013">
        <f>+Q68-V68</f>
        <v>51</v>
      </c>
      <c r="AB68" s="1013"/>
      <c r="AC68" s="1013"/>
      <c r="AD68" s="1013"/>
      <c r="AE68" s="1013"/>
      <c r="AF68" s="1013">
        <v>51</v>
      </c>
      <c r="AG68" s="1013"/>
      <c r="AH68" s="1013"/>
      <c r="AI68" s="1013"/>
      <c r="AJ68" s="1013"/>
      <c r="AK68" s="1013" t="s">
        <v>603</v>
      </c>
      <c r="AL68" s="1013"/>
      <c r="AM68" s="1013"/>
      <c r="AN68" s="1013"/>
      <c r="AO68" s="1013"/>
      <c r="AP68" s="1013">
        <v>2432</v>
      </c>
      <c r="AQ68" s="1013"/>
      <c r="AR68" s="1013"/>
      <c r="AS68" s="1013"/>
      <c r="AT68" s="1013"/>
      <c r="AU68" s="1013">
        <v>1447</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606</v>
      </c>
      <c r="C69" s="1004"/>
      <c r="D69" s="1004"/>
      <c r="E69" s="1004"/>
      <c r="F69" s="1004"/>
      <c r="G69" s="1004"/>
      <c r="H69" s="1004"/>
      <c r="I69" s="1004"/>
      <c r="J69" s="1004"/>
      <c r="K69" s="1004"/>
      <c r="L69" s="1004"/>
      <c r="M69" s="1004"/>
      <c r="N69" s="1004"/>
      <c r="O69" s="1004"/>
      <c r="P69" s="1005"/>
      <c r="Q69" s="1006">
        <v>404</v>
      </c>
      <c r="R69" s="1000"/>
      <c r="S69" s="1000"/>
      <c r="T69" s="1000"/>
      <c r="U69" s="1000"/>
      <c r="V69" s="1000">
        <v>399</v>
      </c>
      <c r="W69" s="1000"/>
      <c r="X69" s="1000"/>
      <c r="Y69" s="1000"/>
      <c r="Z69" s="1000"/>
      <c r="AA69" s="1010">
        <f t="shared" ref="AA69:AA76" si="0">+Q69-V69</f>
        <v>5</v>
      </c>
      <c r="AB69" s="1008"/>
      <c r="AC69" s="1008"/>
      <c r="AD69" s="1008"/>
      <c r="AE69" s="1009"/>
      <c r="AF69" s="1000">
        <v>5</v>
      </c>
      <c r="AG69" s="1000"/>
      <c r="AH69" s="1000"/>
      <c r="AI69" s="1000"/>
      <c r="AJ69" s="1000"/>
      <c r="AK69" s="1000" t="s">
        <v>603</v>
      </c>
      <c r="AL69" s="1000"/>
      <c r="AM69" s="1000"/>
      <c r="AN69" s="1000"/>
      <c r="AO69" s="1000"/>
      <c r="AP69" s="1000">
        <v>77</v>
      </c>
      <c r="AQ69" s="1000"/>
      <c r="AR69" s="1000"/>
      <c r="AS69" s="1000"/>
      <c r="AT69" s="1000"/>
      <c r="AU69" s="1000" t="s">
        <v>603</v>
      </c>
      <c r="AV69" s="1000"/>
      <c r="AW69" s="1000"/>
      <c r="AX69" s="1000"/>
      <c r="AY69" s="1000"/>
      <c r="AZ69" s="1011"/>
      <c r="BA69" s="1011"/>
      <c r="BB69" s="1011"/>
      <c r="BC69" s="1011"/>
      <c r="BD69" s="101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607</v>
      </c>
      <c r="C70" s="1004"/>
      <c r="D70" s="1004"/>
      <c r="E70" s="1004"/>
      <c r="F70" s="1004"/>
      <c r="G70" s="1004"/>
      <c r="H70" s="1004"/>
      <c r="I70" s="1004"/>
      <c r="J70" s="1004"/>
      <c r="K70" s="1004"/>
      <c r="L70" s="1004"/>
      <c r="M70" s="1004"/>
      <c r="N70" s="1004"/>
      <c r="O70" s="1004"/>
      <c r="P70" s="1005"/>
      <c r="Q70" s="1006">
        <v>162</v>
      </c>
      <c r="R70" s="1000"/>
      <c r="S70" s="1000"/>
      <c r="T70" s="1000"/>
      <c r="U70" s="1000"/>
      <c r="V70" s="1000">
        <v>159</v>
      </c>
      <c r="W70" s="1000"/>
      <c r="X70" s="1000"/>
      <c r="Y70" s="1000"/>
      <c r="Z70" s="1000"/>
      <c r="AA70" s="1010">
        <f t="shared" si="0"/>
        <v>3</v>
      </c>
      <c r="AB70" s="1008"/>
      <c r="AC70" s="1008"/>
      <c r="AD70" s="1008"/>
      <c r="AE70" s="1009"/>
      <c r="AF70" s="1000">
        <v>3</v>
      </c>
      <c r="AG70" s="1000"/>
      <c r="AH70" s="1000"/>
      <c r="AI70" s="1000"/>
      <c r="AJ70" s="1000"/>
      <c r="AK70" s="1000" t="s">
        <v>603</v>
      </c>
      <c r="AL70" s="1000"/>
      <c r="AM70" s="1000"/>
      <c r="AN70" s="1000"/>
      <c r="AO70" s="1000"/>
      <c r="AP70" s="1000" t="s">
        <v>603</v>
      </c>
      <c r="AQ70" s="1000"/>
      <c r="AR70" s="1000"/>
      <c r="AS70" s="1000"/>
      <c r="AT70" s="1000"/>
      <c r="AU70" s="1000" t="s">
        <v>603</v>
      </c>
      <c r="AV70" s="1000"/>
      <c r="AW70" s="1000"/>
      <c r="AX70" s="1000"/>
      <c r="AY70" s="1000"/>
      <c r="AZ70" s="1011"/>
      <c r="BA70" s="1011"/>
      <c r="BB70" s="1011"/>
      <c r="BC70" s="1011"/>
      <c r="BD70" s="101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608</v>
      </c>
      <c r="C71" s="1004"/>
      <c r="D71" s="1004"/>
      <c r="E71" s="1004"/>
      <c r="F71" s="1004"/>
      <c r="G71" s="1004"/>
      <c r="H71" s="1004"/>
      <c r="I71" s="1004"/>
      <c r="J71" s="1004"/>
      <c r="K71" s="1004"/>
      <c r="L71" s="1004"/>
      <c r="M71" s="1004"/>
      <c r="N71" s="1004"/>
      <c r="O71" s="1004"/>
      <c r="P71" s="1005"/>
      <c r="Q71" s="1006">
        <v>79983</v>
      </c>
      <c r="R71" s="1000"/>
      <c r="S71" s="1000"/>
      <c r="T71" s="1000"/>
      <c r="U71" s="1000"/>
      <c r="V71" s="1000">
        <v>73989</v>
      </c>
      <c r="W71" s="1000"/>
      <c r="X71" s="1000"/>
      <c r="Y71" s="1000"/>
      <c r="Z71" s="1000"/>
      <c r="AA71" s="1000">
        <v>5994</v>
      </c>
      <c r="AB71" s="1000"/>
      <c r="AC71" s="1000"/>
      <c r="AD71" s="1000"/>
      <c r="AE71" s="1000"/>
      <c r="AF71" s="1000">
        <v>14309</v>
      </c>
      <c r="AG71" s="1000"/>
      <c r="AH71" s="1000"/>
      <c r="AI71" s="1000"/>
      <c r="AJ71" s="1000"/>
      <c r="AK71" s="1000" t="s">
        <v>601</v>
      </c>
      <c r="AL71" s="1000"/>
      <c r="AM71" s="1000"/>
      <c r="AN71" s="1000"/>
      <c r="AO71" s="1000"/>
      <c r="AP71" s="1000" t="s">
        <v>603</v>
      </c>
      <c r="AQ71" s="1000"/>
      <c r="AR71" s="1000"/>
      <c r="AS71" s="1000"/>
      <c r="AT71" s="1000"/>
      <c r="AU71" s="1000" t="s">
        <v>603</v>
      </c>
      <c r="AV71" s="1000"/>
      <c r="AW71" s="1000"/>
      <c r="AX71" s="1000"/>
      <c r="AY71" s="1000"/>
      <c r="AZ71" s="1011"/>
      <c r="BA71" s="1011"/>
      <c r="BB71" s="1011"/>
      <c r="BC71" s="1011"/>
      <c r="BD71" s="101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609</v>
      </c>
      <c r="C72" s="1004"/>
      <c r="D72" s="1004"/>
      <c r="E72" s="1004"/>
      <c r="F72" s="1004"/>
      <c r="G72" s="1004"/>
      <c r="H72" s="1004"/>
      <c r="I72" s="1004"/>
      <c r="J72" s="1004"/>
      <c r="K72" s="1004"/>
      <c r="L72" s="1004"/>
      <c r="M72" s="1004"/>
      <c r="N72" s="1004"/>
      <c r="O72" s="1004"/>
      <c r="P72" s="1005"/>
      <c r="Q72" s="1006">
        <v>219</v>
      </c>
      <c r="R72" s="1000"/>
      <c r="S72" s="1000"/>
      <c r="T72" s="1000"/>
      <c r="U72" s="1000"/>
      <c r="V72" s="1000">
        <v>195</v>
      </c>
      <c r="W72" s="1000"/>
      <c r="X72" s="1000"/>
      <c r="Y72" s="1000"/>
      <c r="Z72" s="1000"/>
      <c r="AA72" s="1010">
        <f t="shared" si="0"/>
        <v>24</v>
      </c>
      <c r="AB72" s="1008"/>
      <c r="AC72" s="1008"/>
      <c r="AD72" s="1008"/>
      <c r="AE72" s="1009"/>
      <c r="AF72" s="1000">
        <v>24</v>
      </c>
      <c r="AG72" s="1000"/>
      <c r="AH72" s="1000"/>
      <c r="AI72" s="1000"/>
      <c r="AJ72" s="1000"/>
      <c r="AK72" s="1000" t="s">
        <v>603</v>
      </c>
      <c r="AL72" s="1000"/>
      <c r="AM72" s="1000"/>
      <c r="AN72" s="1000"/>
      <c r="AO72" s="1000"/>
      <c r="AP72" s="1000" t="s">
        <v>603</v>
      </c>
      <c r="AQ72" s="1000"/>
      <c r="AR72" s="1000"/>
      <c r="AS72" s="1000"/>
      <c r="AT72" s="1000"/>
      <c r="AU72" s="1000" t="s">
        <v>603</v>
      </c>
      <c r="AV72" s="1000"/>
      <c r="AW72" s="1000"/>
      <c r="AX72" s="1000"/>
      <c r="AY72" s="1000"/>
      <c r="AZ72" s="1011"/>
      <c r="BA72" s="1011"/>
      <c r="BB72" s="1011"/>
      <c r="BC72" s="1011"/>
      <c r="BD72" s="101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610</v>
      </c>
      <c r="C73" s="1004"/>
      <c r="D73" s="1004"/>
      <c r="E73" s="1004"/>
      <c r="F73" s="1004"/>
      <c r="G73" s="1004"/>
      <c r="H73" s="1004"/>
      <c r="I73" s="1004"/>
      <c r="J73" s="1004"/>
      <c r="K73" s="1004"/>
      <c r="L73" s="1004"/>
      <c r="M73" s="1004"/>
      <c r="N73" s="1004"/>
      <c r="O73" s="1004"/>
      <c r="P73" s="1005"/>
      <c r="Q73" s="1006">
        <v>1282575</v>
      </c>
      <c r="R73" s="1000"/>
      <c r="S73" s="1000"/>
      <c r="T73" s="1000"/>
      <c r="U73" s="1000"/>
      <c r="V73" s="1000">
        <v>1237829</v>
      </c>
      <c r="W73" s="1000"/>
      <c r="X73" s="1000"/>
      <c r="Y73" s="1000"/>
      <c r="Z73" s="1000"/>
      <c r="AA73" s="1010">
        <f t="shared" si="0"/>
        <v>44746</v>
      </c>
      <c r="AB73" s="1008"/>
      <c r="AC73" s="1008"/>
      <c r="AD73" s="1008"/>
      <c r="AE73" s="1009"/>
      <c r="AF73" s="1000">
        <v>44746</v>
      </c>
      <c r="AG73" s="1000"/>
      <c r="AH73" s="1000"/>
      <c r="AI73" s="1000"/>
      <c r="AJ73" s="1000"/>
      <c r="AK73" s="1000">
        <v>8500</v>
      </c>
      <c r="AL73" s="1000"/>
      <c r="AM73" s="1000"/>
      <c r="AN73" s="1000"/>
      <c r="AO73" s="1000"/>
      <c r="AP73" s="1000" t="s">
        <v>603</v>
      </c>
      <c r="AQ73" s="1000"/>
      <c r="AR73" s="1000"/>
      <c r="AS73" s="1000"/>
      <c r="AT73" s="1000"/>
      <c r="AU73" s="1000" t="s">
        <v>603</v>
      </c>
      <c r="AV73" s="1000"/>
      <c r="AW73" s="1000"/>
      <c r="AX73" s="1000"/>
      <c r="AY73" s="1000"/>
      <c r="AZ73" s="1011"/>
      <c r="BA73" s="1011"/>
      <c r="BB73" s="1011"/>
      <c r="BC73" s="1011"/>
      <c r="BD73" s="101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611</v>
      </c>
      <c r="C74" s="1004"/>
      <c r="D74" s="1004"/>
      <c r="E74" s="1004"/>
      <c r="F74" s="1004"/>
      <c r="G74" s="1004"/>
      <c r="H74" s="1004"/>
      <c r="I74" s="1004"/>
      <c r="J74" s="1004"/>
      <c r="K74" s="1004"/>
      <c r="L74" s="1004"/>
      <c r="M74" s="1004"/>
      <c r="N74" s="1004"/>
      <c r="O74" s="1004"/>
      <c r="P74" s="1005"/>
      <c r="Q74" s="1006">
        <v>39340</v>
      </c>
      <c r="R74" s="1000"/>
      <c r="S74" s="1000"/>
      <c r="T74" s="1000"/>
      <c r="U74" s="1000"/>
      <c r="V74" s="1000">
        <v>34648</v>
      </c>
      <c r="W74" s="1000"/>
      <c r="X74" s="1000"/>
      <c r="Y74" s="1000"/>
      <c r="Z74" s="1000"/>
      <c r="AA74" s="1010">
        <f t="shared" si="0"/>
        <v>4692</v>
      </c>
      <c r="AB74" s="1008"/>
      <c r="AC74" s="1008"/>
      <c r="AD74" s="1008"/>
      <c r="AE74" s="1009"/>
      <c r="AF74" s="1000">
        <v>22986</v>
      </c>
      <c r="AG74" s="1000"/>
      <c r="AH74" s="1000"/>
      <c r="AI74" s="1000"/>
      <c r="AJ74" s="1000"/>
      <c r="AK74" s="1000" t="s">
        <v>603</v>
      </c>
      <c r="AL74" s="1000"/>
      <c r="AM74" s="1000"/>
      <c r="AN74" s="1000"/>
      <c r="AO74" s="1000"/>
      <c r="AP74" s="1000">
        <v>103547</v>
      </c>
      <c r="AQ74" s="1000"/>
      <c r="AR74" s="1000"/>
      <c r="AS74" s="1000"/>
      <c r="AT74" s="1000"/>
      <c r="AU74" s="1000" t="s">
        <v>603</v>
      </c>
      <c r="AV74" s="1000"/>
      <c r="AW74" s="1000"/>
      <c r="AX74" s="1000"/>
      <c r="AY74" s="1000"/>
      <c r="AZ74" s="1011"/>
      <c r="BA74" s="1011"/>
      <c r="BB74" s="1011"/>
      <c r="BC74" s="1011"/>
      <c r="BD74" s="101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612</v>
      </c>
      <c r="C75" s="1004"/>
      <c r="D75" s="1004"/>
      <c r="E75" s="1004"/>
      <c r="F75" s="1004"/>
      <c r="G75" s="1004"/>
      <c r="H75" s="1004"/>
      <c r="I75" s="1004"/>
      <c r="J75" s="1004"/>
      <c r="K75" s="1004"/>
      <c r="L75" s="1004"/>
      <c r="M75" s="1004"/>
      <c r="N75" s="1004"/>
      <c r="O75" s="1004"/>
      <c r="P75" s="1005"/>
      <c r="Q75" s="1007">
        <v>8419</v>
      </c>
      <c r="R75" s="1008"/>
      <c r="S75" s="1008"/>
      <c r="T75" s="1008"/>
      <c r="U75" s="1009"/>
      <c r="V75" s="1010">
        <v>5771</v>
      </c>
      <c r="W75" s="1008"/>
      <c r="X75" s="1008"/>
      <c r="Y75" s="1008"/>
      <c r="Z75" s="1009"/>
      <c r="AA75" s="1010">
        <f t="shared" si="0"/>
        <v>2648</v>
      </c>
      <c r="AB75" s="1008"/>
      <c r="AC75" s="1008"/>
      <c r="AD75" s="1008"/>
      <c r="AE75" s="1009"/>
      <c r="AF75" s="1010">
        <v>21829</v>
      </c>
      <c r="AG75" s="1008"/>
      <c r="AH75" s="1008"/>
      <c r="AI75" s="1008"/>
      <c r="AJ75" s="1009"/>
      <c r="AK75" s="1010" t="s">
        <v>603</v>
      </c>
      <c r="AL75" s="1008"/>
      <c r="AM75" s="1008"/>
      <c r="AN75" s="1008"/>
      <c r="AO75" s="1009"/>
      <c r="AP75" s="1010">
        <v>18228</v>
      </c>
      <c r="AQ75" s="1008"/>
      <c r="AR75" s="1008"/>
      <c r="AS75" s="1008"/>
      <c r="AT75" s="1009"/>
      <c r="AU75" s="1010" t="s">
        <v>603</v>
      </c>
      <c r="AV75" s="1008"/>
      <c r="AW75" s="1008"/>
      <c r="AX75" s="1008"/>
      <c r="AY75" s="1009"/>
      <c r="AZ75" s="1011"/>
      <c r="BA75" s="1011"/>
      <c r="BB75" s="1011"/>
      <c r="BC75" s="1011"/>
      <c r="BD75" s="101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613</v>
      </c>
      <c r="C76" s="1004"/>
      <c r="D76" s="1004"/>
      <c r="E76" s="1004"/>
      <c r="F76" s="1004"/>
      <c r="G76" s="1004"/>
      <c r="H76" s="1004"/>
      <c r="I76" s="1004"/>
      <c r="J76" s="1004"/>
      <c r="K76" s="1004"/>
      <c r="L76" s="1004"/>
      <c r="M76" s="1004"/>
      <c r="N76" s="1004"/>
      <c r="O76" s="1004"/>
      <c r="P76" s="1005"/>
      <c r="Q76" s="1007">
        <v>125</v>
      </c>
      <c r="R76" s="1008"/>
      <c r="S76" s="1008"/>
      <c r="T76" s="1008"/>
      <c r="U76" s="1009"/>
      <c r="V76" s="1010">
        <v>125</v>
      </c>
      <c r="W76" s="1008"/>
      <c r="X76" s="1008"/>
      <c r="Y76" s="1008"/>
      <c r="Z76" s="1009"/>
      <c r="AA76" s="1010">
        <f t="shared" si="0"/>
        <v>0</v>
      </c>
      <c r="AB76" s="1008"/>
      <c r="AC76" s="1008"/>
      <c r="AD76" s="1008"/>
      <c r="AE76" s="1009"/>
      <c r="AF76" s="1010" t="s">
        <v>603</v>
      </c>
      <c r="AG76" s="1008"/>
      <c r="AH76" s="1008"/>
      <c r="AI76" s="1008"/>
      <c r="AJ76" s="1009"/>
      <c r="AK76" s="1010" t="s">
        <v>603</v>
      </c>
      <c r="AL76" s="1008"/>
      <c r="AM76" s="1008"/>
      <c r="AN76" s="1008"/>
      <c r="AO76" s="1009"/>
      <c r="AP76" s="1010" t="s">
        <v>603</v>
      </c>
      <c r="AQ76" s="1008"/>
      <c r="AR76" s="1008"/>
      <c r="AS76" s="1008"/>
      <c r="AT76" s="1009"/>
      <c r="AU76" s="1010" t="s">
        <v>603</v>
      </c>
      <c r="AV76" s="1008"/>
      <c r="AW76" s="1008"/>
      <c r="AX76" s="1008"/>
      <c r="AY76" s="1009"/>
      <c r="AZ76" s="1011"/>
      <c r="BA76" s="1011"/>
      <c r="BB76" s="1011"/>
      <c r="BC76" s="1011"/>
      <c r="BD76" s="101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397</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309</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309</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309</v>
      </c>
      <c r="DR109" s="925"/>
      <c r="DS109" s="925"/>
      <c r="DT109" s="925"/>
      <c r="DU109" s="926"/>
      <c r="DV109" s="927" t="s">
        <v>441</v>
      </c>
      <c r="DW109" s="925"/>
      <c r="DX109" s="925"/>
      <c r="DY109" s="925"/>
      <c r="DZ109" s="958"/>
    </row>
    <row r="110" spans="1:131" s="226" customFormat="1" ht="26.25" customHeight="1" x14ac:dyDescent="0.15">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9672335</v>
      </c>
      <c r="AB110" s="918"/>
      <c r="AC110" s="918"/>
      <c r="AD110" s="918"/>
      <c r="AE110" s="919"/>
      <c r="AF110" s="920">
        <v>10090108</v>
      </c>
      <c r="AG110" s="918"/>
      <c r="AH110" s="918"/>
      <c r="AI110" s="918"/>
      <c r="AJ110" s="919"/>
      <c r="AK110" s="920">
        <v>10643804</v>
      </c>
      <c r="AL110" s="918"/>
      <c r="AM110" s="918"/>
      <c r="AN110" s="918"/>
      <c r="AO110" s="919"/>
      <c r="AP110" s="921">
        <v>14.7</v>
      </c>
      <c r="AQ110" s="922"/>
      <c r="AR110" s="922"/>
      <c r="AS110" s="922"/>
      <c r="AT110" s="923"/>
      <c r="AU110" s="959" t="s">
        <v>73</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105708404</v>
      </c>
      <c r="BR110" s="871"/>
      <c r="BS110" s="871"/>
      <c r="BT110" s="871"/>
      <c r="BU110" s="871"/>
      <c r="BV110" s="871">
        <v>111037102</v>
      </c>
      <c r="BW110" s="871"/>
      <c r="BX110" s="871"/>
      <c r="BY110" s="871"/>
      <c r="BZ110" s="871"/>
      <c r="CA110" s="871">
        <v>113684951</v>
      </c>
      <c r="CB110" s="871"/>
      <c r="CC110" s="871"/>
      <c r="CD110" s="871"/>
      <c r="CE110" s="871"/>
      <c r="CF110" s="895">
        <v>156.6</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447</v>
      </c>
      <c r="DH110" s="871"/>
      <c r="DI110" s="871"/>
      <c r="DJ110" s="871"/>
      <c r="DK110" s="871"/>
      <c r="DL110" s="871" t="s">
        <v>448</v>
      </c>
      <c r="DM110" s="871"/>
      <c r="DN110" s="871"/>
      <c r="DO110" s="871"/>
      <c r="DP110" s="871"/>
      <c r="DQ110" s="871" t="s">
        <v>449</v>
      </c>
      <c r="DR110" s="871"/>
      <c r="DS110" s="871"/>
      <c r="DT110" s="871"/>
      <c r="DU110" s="871"/>
      <c r="DV110" s="872" t="s">
        <v>450</v>
      </c>
      <c r="DW110" s="872"/>
      <c r="DX110" s="872"/>
      <c r="DY110" s="872"/>
      <c r="DZ110" s="873"/>
    </row>
    <row r="111" spans="1:131" s="226" customFormat="1" ht="26.25" customHeight="1" x14ac:dyDescent="0.15">
      <c r="A111" s="803" t="s">
        <v>451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450</v>
      </c>
      <c r="AB111" s="948"/>
      <c r="AC111" s="948"/>
      <c r="AD111" s="948"/>
      <c r="AE111" s="949"/>
      <c r="AF111" s="950" t="s">
        <v>452</v>
      </c>
      <c r="AG111" s="948"/>
      <c r="AH111" s="948"/>
      <c r="AI111" s="948"/>
      <c r="AJ111" s="949"/>
      <c r="AK111" s="950" t="s">
        <v>453</v>
      </c>
      <c r="AL111" s="948"/>
      <c r="AM111" s="948"/>
      <c r="AN111" s="948"/>
      <c r="AO111" s="949"/>
      <c r="AP111" s="951" t="s">
        <v>447</v>
      </c>
      <c r="AQ111" s="952"/>
      <c r="AR111" s="952"/>
      <c r="AS111" s="952"/>
      <c r="AT111" s="953"/>
      <c r="AU111" s="961"/>
      <c r="AV111" s="962"/>
      <c r="AW111" s="962"/>
      <c r="AX111" s="962"/>
      <c r="AY111" s="962"/>
      <c r="AZ111" s="844" t="s">
        <v>454</v>
      </c>
      <c r="BA111" s="781"/>
      <c r="BB111" s="781"/>
      <c r="BC111" s="781"/>
      <c r="BD111" s="781"/>
      <c r="BE111" s="781"/>
      <c r="BF111" s="781"/>
      <c r="BG111" s="781"/>
      <c r="BH111" s="781"/>
      <c r="BI111" s="781"/>
      <c r="BJ111" s="781"/>
      <c r="BK111" s="781"/>
      <c r="BL111" s="781"/>
      <c r="BM111" s="781"/>
      <c r="BN111" s="781"/>
      <c r="BO111" s="781"/>
      <c r="BP111" s="782"/>
      <c r="BQ111" s="845">
        <v>4663054</v>
      </c>
      <c r="BR111" s="846"/>
      <c r="BS111" s="846"/>
      <c r="BT111" s="846"/>
      <c r="BU111" s="846"/>
      <c r="BV111" s="846">
        <v>4646427</v>
      </c>
      <c r="BW111" s="846"/>
      <c r="BX111" s="846"/>
      <c r="BY111" s="846"/>
      <c r="BZ111" s="846"/>
      <c r="CA111" s="846">
        <v>4424965</v>
      </c>
      <c r="CB111" s="846"/>
      <c r="CC111" s="846"/>
      <c r="CD111" s="846"/>
      <c r="CE111" s="846"/>
      <c r="CF111" s="904">
        <v>6.1</v>
      </c>
      <c r="CG111" s="905"/>
      <c r="CH111" s="905"/>
      <c r="CI111" s="905"/>
      <c r="CJ111" s="905"/>
      <c r="CK111" s="956"/>
      <c r="CL111" s="850"/>
      <c r="CM111" s="844" t="s">
        <v>455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689359</v>
      </c>
      <c r="DH111" s="846"/>
      <c r="DI111" s="846"/>
      <c r="DJ111" s="846"/>
      <c r="DK111" s="846"/>
      <c r="DL111" s="846">
        <v>678682</v>
      </c>
      <c r="DM111" s="846"/>
      <c r="DN111" s="846"/>
      <c r="DO111" s="846"/>
      <c r="DP111" s="846"/>
      <c r="DQ111" s="846">
        <v>668005</v>
      </c>
      <c r="DR111" s="846"/>
      <c r="DS111" s="846"/>
      <c r="DT111" s="846"/>
      <c r="DU111" s="846"/>
      <c r="DV111" s="823">
        <v>0.9</v>
      </c>
      <c r="DW111" s="823"/>
      <c r="DX111" s="823"/>
      <c r="DY111" s="823"/>
      <c r="DZ111" s="824"/>
    </row>
    <row r="112" spans="1:131" s="226" customFormat="1" ht="26.25" customHeight="1" x14ac:dyDescent="0.15">
      <c r="A112" s="941" t="s">
        <v>456</v>
      </c>
      <c r="B112" s="942"/>
      <c r="C112" s="781" t="s">
        <v>457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458</v>
      </c>
      <c r="AB112" s="809"/>
      <c r="AC112" s="809"/>
      <c r="AD112" s="809"/>
      <c r="AE112" s="810"/>
      <c r="AF112" s="811" t="s">
        <v>459</v>
      </c>
      <c r="AG112" s="809"/>
      <c r="AH112" s="809"/>
      <c r="AI112" s="809"/>
      <c r="AJ112" s="810"/>
      <c r="AK112" s="811" t="s">
        <v>460</v>
      </c>
      <c r="AL112" s="809"/>
      <c r="AM112" s="809"/>
      <c r="AN112" s="809"/>
      <c r="AO112" s="810"/>
      <c r="AP112" s="853" t="s">
        <v>449</v>
      </c>
      <c r="AQ112" s="854"/>
      <c r="AR112" s="854"/>
      <c r="AS112" s="854"/>
      <c r="AT112" s="855"/>
      <c r="AU112" s="961"/>
      <c r="AV112" s="962"/>
      <c r="AW112" s="962"/>
      <c r="AX112" s="962"/>
      <c r="AY112" s="962"/>
      <c r="AZ112" s="844" t="s">
        <v>461</v>
      </c>
      <c r="BA112" s="781"/>
      <c r="BB112" s="781"/>
      <c r="BC112" s="781"/>
      <c r="BD112" s="781"/>
      <c r="BE112" s="781"/>
      <c r="BF112" s="781"/>
      <c r="BG112" s="781"/>
      <c r="BH112" s="781"/>
      <c r="BI112" s="781"/>
      <c r="BJ112" s="781"/>
      <c r="BK112" s="781"/>
      <c r="BL112" s="781"/>
      <c r="BM112" s="781"/>
      <c r="BN112" s="781"/>
      <c r="BO112" s="781"/>
      <c r="BP112" s="782"/>
      <c r="BQ112" s="845">
        <v>31141268</v>
      </c>
      <c r="BR112" s="846"/>
      <c r="BS112" s="846"/>
      <c r="BT112" s="846"/>
      <c r="BU112" s="846"/>
      <c r="BV112" s="846">
        <v>29334018</v>
      </c>
      <c r="BW112" s="846"/>
      <c r="BX112" s="846"/>
      <c r="BY112" s="846"/>
      <c r="BZ112" s="846"/>
      <c r="CA112" s="846">
        <v>27460583</v>
      </c>
      <c r="CB112" s="846"/>
      <c r="CC112" s="846"/>
      <c r="CD112" s="846"/>
      <c r="CE112" s="846"/>
      <c r="CF112" s="904">
        <v>37.799999999999997</v>
      </c>
      <c r="CG112" s="905"/>
      <c r="CH112" s="905"/>
      <c r="CI112" s="905"/>
      <c r="CJ112" s="905"/>
      <c r="CK112" s="956"/>
      <c r="CL112" s="850"/>
      <c r="CM112" s="844" t="s">
        <v>462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450</v>
      </c>
      <c r="DH112" s="846"/>
      <c r="DI112" s="846"/>
      <c r="DJ112" s="846"/>
      <c r="DK112" s="846"/>
      <c r="DL112" s="846" t="s">
        <v>452</v>
      </c>
      <c r="DM112" s="846"/>
      <c r="DN112" s="846"/>
      <c r="DO112" s="846"/>
      <c r="DP112" s="846"/>
      <c r="DQ112" s="846" t="s">
        <v>448</v>
      </c>
      <c r="DR112" s="846"/>
      <c r="DS112" s="846"/>
      <c r="DT112" s="846"/>
      <c r="DU112" s="846"/>
      <c r="DV112" s="823" t="s">
        <v>459</v>
      </c>
      <c r="DW112" s="823"/>
      <c r="DX112" s="823"/>
      <c r="DY112" s="823"/>
      <c r="DZ112" s="824"/>
    </row>
    <row r="113" spans="1:130" s="226" customFormat="1" ht="26.25" customHeight="1" x14ac:dyDescent="0.15">
      <c r="A113" s="943"/>
      <c r="B113" s="944"/>
      <c r="C113" s="781" t="s">
        <v>463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3239405</v>
      </c>
      <c r="AB113" s="948"/>
      <c r="AC113" s="948"/>
      <c r="AD113" s="948"/>
      <c r="AE113" s="949"/>
      <c r="AF113" s="950">
        <v>2857266</v>
      </c>
      <c r="AG113" s="948"/>
      <c r="AH113" s="948"/>
      <c r="AI113" s="948"/>
      <c r="AJ113" s="949"/>
      <c r="AK113" s="950">
        <v>2878933</v>
      </c>
      <c r="AL113" s="948"/>
      <c r="AM113" s="948"/>
      <c r="AN113" s="948"/>
      <c r="AO113" s="949"/>
      <c r="AP113" s="951">
        <v>4</v>
      </c>
      <c r="AQ113" s="952"/>
      <c r="AR113" s="952"/>
      <c r="AS113" s="952"/>
      <c r="AT113" s="953"/>
      <c r="AU113" s="961"/>
      <c r="AV113" s="962"/>
      <c r="AW113" s="962"/>
      <c r="AX113" s="962"/>
      <c r="AY113" s="962"/>
      <c r="AZ113" s="844" t="s">
        <v>464</v>
      </c>
      <c r="BA113" s="781"/>
      <c r="BB113" s="781"/>
      <c r="BC113" s="781"/>
      <c r="BD113" s="781"/>
      <c r="BE113" s="781"/>
      <c r="BF113" s="781"/>
      <c r="BG113" s="781"/>
      <c r="BH113" s="781"/>
      <c r="BI113" s="781"/>
      <c r="BJ113" s="781"/>
      <c r="BK113" s="781"/>
      <c r="BL113" s="781"/>
      <c r="BM113" s="781"/>
      <c r="BN113" s="781"/>
      <c r="BO113" s="781"/>
      <c r="BP113" s="782"/>
      <c r="BQ113" s="845">
        <v>2074636</v>
      </c>
      <c r="BR113" s="846"/>
      <c r="BS113" s="846"/>
      <c r="BT113" s="846"/>
      <c r="BU113" s="846"/>
      <c r="BV113" s="846">
        <v>1822968</v>
      </c>
      <c r="BW113" s="846"/>
      <c r="BX113" s="846"/>
      <c r="BY113" s="846"/>
      <c r="BZ113" s="846"/>
      <c r="CA113" s="846">
        <v>1481586</v>
      </c>
      <c r="CB113" s="846"/>
      <c r="CC113" s="846"/>
      <c r="CD113" s="846"/>
      <c r="CE113" s="846"/>
      <c r="CF113" s="904">
        <v>2</v>
      </c>
      <c r="CG113" s="905"/>
      <c r="CH113" s="905"/>
      <c r="CI113" s="905"/>
      <c r="CJ113" s="905"/>
      <c r="CK113" s="956"/>
      <c r="CL113" s="850"/>
      <c r="CM113" s="844" t="s">
        <v>465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399</v>
      </c>
      <c r="DM113" s="809"/>
      <c r="DN113" s="809"/>
      <c r="DO113" s="809"/>
      <c r="DP113" s="810"/>
      <c r="DQ113" s="811" t="s">
        <v>466</v>
      </c>
      <c r="DR113" s="809"/>
      <c r="DS113" s="809"/>
      <c r="DT113" s="809"/>
      <c r="DU113" s="810"/>
      <c r="DV113" s="853" t="s">
        <v>447</v>
      </c>
      <c r="DW113" s="854"/>
      <c r="DX113" s="854"/>
      <c r="DY113" s="854"/>
      <c r="DZ113" s="855"/>
    </row>
    <row r="114" spans="1:130" s="226" customFormat="1" ht="26.25" customHeight="1" x14ac:dyDescent="0.15">
      <c r="A114" s="943"/>
      <c r="B114" s="944"/>
      <c r="C114" s="781" t="s">
        <v>467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400566</v>
      </c>
      <c r="AB114" s="809"/>
      <c r="AC114" s="809"/>
      <c r="AD114" s="809"/>
      <c r="AE114" s="810"/>
      <c r="AF114" s="811">
        <v>377013</v>
      </c>
      <c r="AG114" s="809"/>
      <c r="AH114" s="809"/>
      <c r="AI114" s="809"/>
      <c r="AJ114" s="810"/>
      <c r="AK114" s="811">
        <v>381735</v>
      </c>
      <c r="AL114" s="809"/>
      <c r="AM114" s="809"/>
      <c r="AN114" s="809"/>
      <c r="AO114" s="810"/>
      <c r="AP114" s="853">
        <v>0.5</v>
      </c>
      <c r="AQ114" s="854"/>
      <c r="AR114" s="854"/>
      <c r="AS114" s="854"/>
      <c r="AT114" s="855"/>
      <c r="AU114" s="961"/>
      <c r="AV114" s="962"/>
      <c r="AW114" s="962"/>
      <c r="AX114" s="962"/>
      <c r="AY114" s="962"/>
      <c r="AZ114" s="844" t="s">
        <v>468</v>
      </c>
      <c r="BA114" s="781"/>
      <c r="BB114" s="781"/>
      <c r="BC114" s="781"/>
      <c r="BD114" s="781"/>
      <c r="BE114" s="781"/>
      <c r="BF114" s="781"/>
      <c r="BG114" s="781"/>
      <c r="BH114" s="781"/>
      <c r="BI114" s="781"/>
      <c r="BJ114" s="781"/>
      <c r="BK114" s="781"/>
      <c r="BL114" s="781"/>
      <c r="BM114" s="781"/>
      <c r="BN114" s="781"/>
      <c r="BO114" s="781"/>
      <c r="BP114" s="782"/>
      <c r="BQ114" s="845">
        <v>14647706</v>
      </c>
      <c r="BR114" s="846"/>
      <c r="BS114" s="846"/>
      <c r="BT114" s="846"/>
      <c r="BU114" s="846"/>
      <c r="BV114" s="846">
        <v>13416283</v>
      </c>
      <c r="BW114" s="846"/>
      <c r="BX114" s="846"/>
      <c r="BY114" s="846"/>
      <c r="BZ114" s="846"/>
      <c r="CA114" s="846">
        <v>13040558</v>
      </c>
      <c r="CB114" s="846"/>
      <c r="CC114" s="846"/>
      <c r="CD114" s="846"/>
      <c r="CE114" s="846"/>
      <c r="CF114" s="904">
        <v>18</v>
      </c>
      <c r="CG114" s="905"/>
      <c r="CH114" s="905"/>
      <c r="CI114" s="905"/>
      <c r="CJ114" s="905"/>
      <c r="CK114" s="956"/>
      <c r="CL114" s="850"/>
      <c r="CM114" s="844" t="s">
        <v>469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448</v>
      </c>
      <c r="DH114" s="809"/>
      <c r="DI114" s="809"/>
      <c r="DJ114" s="809"/>
      <c r="DK114" s="810"/>
      <c r="DL114" s="811" t="s">
        <v>470</v>
      </c>
      <c r="DM114" s="809"/>
      <c r="DN114" s="809"/>
      <c r="DO114" s="809"/>
      <c r="DP114" s="810"/>
      <c r="DQ114" s="811" t="s">
        <v>466</v>
      </c>
      <c r="DR114" s="809"/>
      <c r="DS114" s="809"/>
      <c r="DT114" s="809"/>
      <c r="DU114" s="810"/>
      <c r="DV114" s="853" t="s">
        <v>452</v>
      </c>
      <c r="DW114" s="854"/>
      <c r="DX114" s="854"/>
      <c r="DY114" s="854"/>
      <c r="DZ114" s="855"/>
    </row>
    <row r="115" spans="1:130" s="226" customFormat="1" ht="26.25" customHeight="1" x14ac:dyDescent="0.15">
      <c r="A115" s="943"/>
      <c r="B115" s="944"/>
      <c r="C115" s="781" t="s">
        <v>471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10679</v>
      </c>
      <c r="AB115" s="948"/>
      <c r="AC115" s="948"/>
      <c r="AD115" s="948"/>
      <c r="AE115" s="949"/>
      <c r="AF115" s="950">
        <v>10679</v>
      </c>
      <c r="AG115" s="948"/>
      <c r="AH115" s="948"/>
      <c r="AI115" s="948"/>
      <c r="AJ115" s="949"/>
      <c r="AK115" s="950">
        <v>10679</v>
      </c>
      <c r="AL115" s="948"/>
      <c r="AM115" s="948"/>
      <c r="AN115" s="948"/>
      <c r="AO115" s="949"/>
      <c r="AP115" s="951">
        <v>0</v>
      </c>
      <c r="AQ115" s="952"/>
      <c r="AR115" s="952"/>
      <c r="AS115" s="952"/>
      <c r="AT115" s="953"/>
      <c r="AU115" s="961"/>
      <c r="AV115" s="962"/>
      <c r="AW115" s="962"/>
      <c r="AX115" s="962"/>
      <c r="AY115" s="962"/>
      <c r="AZ115" s="844" t="s">
        <v>472</v>
      </c>
      <c r="BA115" s="781"/>
      <c r="BB115" s="781"/>
      <c r="BC115" s="781"/>
      <c r="BD115" s="781"/>
      <c r="BE115" s="781"/>
      <c r="BF115" s="781"/>
      <c r="BG115" s="781"/>
      <c r="BH115" s="781"/>
      <c r="BI115" s="781"/>
      <c r="BJ115" s="781"/>
      <c r="BK115" s="781"/>
      <c r="BL115" s="781"/>
      <c r="BM115" s="781"/>
      <c r="BN115" s="781"/>
      <c r="BO115" s="781"/>
      <c r="BP115" s="782"/>
      <c r="BQ115" s="845">
        <v>1136182</v>
      </c>
      <c r="BR115" s="846"/>
      <c r="BS115" s="846"/>
      <c r="BT115" s="846"/>
      <c r="BU115" s="846"/>
      <c r="BV115" s="846">
        <v>1080103</v>
      </c>
      <c r="BW115" s="846"/>
      <c r="BX115" s="846"/>
      <c r="BY115" s="846"/>
      <c r="BZ115" s="846"/>
      <c r="CA115" s="846">
        <v>1075224</v>
      </c>
      <c r="CB115" s="846"/>
      <c r="CC115" s="846"/>
      <c r="CD115" s="846"/>
      <c r="CE115" s="846"/>
      <c r="CF115" s="904">
        <v>1.5</v>
      </c>
      <c r="CG115" s="905"/>
      <c r="CH115" s="905"/>
      <c r="CI115" s="905"/>
      <c r="CJ115" s="905"/>
      <c r="CK115" s="956"/>
      <c r="CL115" s="850"/>
      <c r="CM115" s="844" t="s">
        <v>473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3973695</v>
      </c>
      <c r="DH115" s="809"/>
      <c r="DI115" s="809"/>
      <c r="DJ115" s="809"/>
      <c r="DK115" s="810"/>
      <c r="DL115" s="811">
        <v>3967745</v>
      </c>
      <c r="DM115" s="809"/>
      <c r="DN115" s="809"/>
      <c r="DO115" s="809"/>
      <c r="DP115" s="810"/>
      <c r="DQ115" s="811">
        <v>3756960</v>
      </c>
      <c r="DR115" s="809"/>
      <c r="DS115" s="809"/>
      <c r="DT115" s="809"/>
      <c r="DU115" s="810"/>
      <c r="DV115" s="853">
        <v>5.2</v>
      </c>
      <c r="DW115" s="854"/>
      <c r="DX115" s="854"/>
      <c r="DY115" s="854"/>
      <c r="DZ115" s="855"/>
    </row>
    <row r="116" spans="1:130" s="226" customFormat="1" ht="26.25" customHeight="1" x14ac:dyDescent="0.15">
      <c r="A116" s="945"/>
      <c r="B116" s="946"/>
      <c r="C116" s="868" t="s">
        <v>474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115</v>
      </c>
      <c r="AB116" s="809"/>
      <c r="AC116" s="809"/>
      <c r="AD116" s="809"/>
      <c r="AE116" s="810"/>
      <c r="AF116" s="811">
        <v>24</v>
      </c>
      <c r="AG116" s="809"/>
      <c r="AH116" s="809"/>
      <c r="AI116" s="809"/>
      <c r="AJ116" s="810"/>
      <c r="AK116" s="811">
        <v>360</v>
      </c>
      <c r="AL116" s="809"/>
      <c r="AM116" s="809"/>
      <c r="AN116" s="809"/>
      <c r="AO116" s="810"/>
      <c r="AP116" s="853">
        <v>0</v>
      </c>
      <c r="AQ116" s="854"/>
      <c r="AR116" s="854"/>
      <c r="AS116" s="854"/>
      <c r="AT116" s="855"/>
      <c r="AU116" s="961"/>
      <c r="AV116" s="962"/>
      <c r="AW116" s="962"/>
      <c r="AX116" s="962"/>
      <c r="AY116" s="962"/>
      <c r="AZ116" s="938" t="s">
        <v>475</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459</v>
      </c>
      <c r="BW116" s="846"/>
      <c r="BX116" s="846"/>
      <c r="BY116" s="846"/>
      <c r="BZ116" s="846"/>
      <c r="CA116" s="846" t="s">
        <v>470</v>
      </c>
      <c r="CB116" s="846"/>
      <c r="CC116" s="846"/>
      <c r="CD116" s="846"/>
      <c r="CE116" s="846"/>
      <c r="CF116" s="904" t="s">
        <v>476</v>
      </c>
      <c r="CG116" s="905"/>
      <c r="CH116" s="905"/>
      <c r="CI116" s="905"/>
      <c r="CJ116" s="905"/>
      <c r="CK116" s="956"/>
      <c r="CL116" s="850"/>
      <c r="CM116" s="844" t="s">
        <v>477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458</v>
      </c>
      <c r="DH116" s="809"/>
      <c r="DI116" s="809"/>
      <c r="DJ116" s="809"/>
      <c r="DK116" s="810"/>
      <c r="DL116" s="811" t="s">
        <v>459</v>
      </c>
      <c r="DM116" s="809"/>
      <c r="DN116" s="809"/>
      <c r="DO116" s="809"/>
      <c r="DP116" s="810"/>
      <c r="DQ116" s="811" t="s">
        <v>459</v>
      </c>
      <c r="DR116" s="809"/>
      <c r="DS116" s="809"/>
      <c r="DT116" s="809"/>
      <c r="DU116" s="810"/>
      <c r="DV116" s="853" t="s">
        <v>450</v>
      </c>
      <c r="DW116" s="854"/>
      <c r="DX116" s="854"/>
      <c r="DY116" s="854"/>
      <c r="DZ116" s="855"/>
    </row>
    <row r="117" spans="1:130" s="226" customFormat="1" ht="26.25" customHeight="1" x14ac:dyDescent="0.15">
      <c r="A117" s="924" t="s">
        <v>192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478</v>
      </c>
      <c r="Z117" s="926"/>
      <c r="AA117" s="931">
        <v>13323100</v>
      </c>
      <c r="AB117" s="932"/>
      <c r="AC117" s="932"/>
      <c r="AD117" s="932"/>
      <c r="AE117" s="933"/>
      <c r="AF117" s="934">
        <v>13335090</v>
      </c>
      <c r="AG117" s="932"/>
      <c r="AH117" s="932"/>
      <c r="AI117" s="932"/>
      <c r="AJ117" s="933"/>
      <c r="AK117" s="934">
        <v>13915511</v>
      </c>
      <c r="AL117" s="932"/>
      <c r="AM117" s="932"/>
      <c r="AN117" s="932"/>
      <c r="AO117" s="933"/>
      <c r="AP117" s="935"/>
      <c r="AQ117" s="936"/>
      <c r="AR117" s="936"/>
      <c r="AS117" s="936"/>
      <c r="AT117" s="937"/>
      <c r="AU117" s="961"/>
      <c r="AV117" s="962"/>
      <c r="AW117" s="962"/>
      <c r="AX117" s="962"/>
      <c r="AY117" s="962"/>
      <c r="AZ117" s="892" t="s">
        <v>479</v>
      </c>
      <c r="BA117" s="893"/>
      <c r="BB117" s="893"/>
      <c r="BC117" s="893"/>
      <c r="BD117" s="893"/>
      <c r="BE117" s="893"/>
      <c r="BF117" s="893"/>
      <c r="BG117" s="893"/>
      <c r="BH117" s="893"/>
      <c r="BI117" s="893"/>
      <c r="BJ117" s="893"/>
      <c r="BK117" s="893"/>
      <c r="BL117" s="893"/>
      <c r="BM117" s="893"/>
      <c r="BN117" s="893"/>
      <c r="BO117" s="893"/>
      <c r="BP117" s="894"/>
      <c r="BQ117" s="845" t="s">
        <v>452</v>
      </c>
      <c r="BR117" s="846"/>
      <c r="BS117" s="846"/>
      <c r="BT117" s="846"/>
      <c r="BU117" s="846"/>
      <c r="BV117" s="846" t="s">
        <v>450</v>
      </c>
      <c r="BW117" s="846"/>
      <c r="BX117" s="846"/>
      <c r="BY117" s="846"/>
      <c r="BZ117" s="846"/>
      <c r="CA117" s="846" t="s">
        <v>452</v>
      </c>
      <c r="CB117" s="846"/>
      <c r="CC117" s="846"/>
      <c r="CD117" s="846"/>
      <c r="CE117" s="846"/>
      <c r="CF117" s="904" t="s">
        <v>452</v>
      </c>
      <c r="CG117" s="905"/>
      <c r="CH117" s="905"/>
      <c r="CI117" s="905"/>
      <c r="CJ117" s="905"/>
      <c r="CK117" s="956"/>
      <c r="CL117" s="850"/>
      <c r="CM117" s="844" t="s">
        <v>480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450</v>
      </c>
      <c r="DH117" s="809"/>
      <c r="DI117" s="809"/>
      <c r="DJ117" s="809"/>
      <c r="DK117" s="810"/>
      <c r="DL117" s="811" t="s">
        <v>470</v>
      </c>
      <c r="DM117" s="809"/>
      <c r="DN117" s="809"/>
      <c r="DO117" s="809"/>
      <c r="DP117" s="810"/>
      <c r="DQ117" s="811" t="s">
        <v>450</v>
      </c>
      <c r="DR117" s="809"/>
      <c r="DS117" s="809"/>
      <c r="DT117" s="809"/>
      <c r="DU117" s="810"/>
      <c r="DV117" s="853" t="s">
        <v>447</v>
      </c>
      <c r="DW117" s="854"/>
      <c r="DX117" s="854"/>
      <c r="DY117" s="854"/>
      <c r="DZ117" s="855"/>
    </row>
    <row r="118" spans="1:130" s="226" customFormat="1" ht="26.25" customHeight="1" x14ac:dyDescent="0.15">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309</v>
      </c>
      <c r="AL118" s="925"/>
      <c r="AM118" s="925"/>
      <c r="AN118" s="925"/>
      <c r="AO118" s="926"/>
      <c r="AP118" s="928" t="s">
        <v>441</v>
      </c>
      <c r="AQ118" s="929"/>
      <c r="AR118" s="929"/>
      <c r="AS118" s="929"/>
      <c r="AT118" s="930"/>
      <c r="AU118" s="961"/>
      <c r="AV118" s="962"/>
      <c r="AW118" s="962"/>
      <c r="AX118" s="962"/>
      <c r="AY118" s="962"/>
      <c r="AZ118" s="867" t="s">
        <v>481</v>
      </c>
      <c r="BA118" s="868"/>
      <c r="BB118" s="868"/>
      <c r="BC118" s="868"/>
      <c r="BD118" s="868"/>
      <c r="BE118" s="868"/>
      <c r="BF118" s="868"/>
      <c r="BG118" s="868"/>
      <c r="BH118" s="868"/>
      <c r="BI118" s="868"/>
      <c r="BJ118" s="868"/>
      <c r="BK118" s="868"/>
      <c r="BL118" s="868"/>
      <c r="BM118" s="868"/>
      <c r="BN118" s="868"/>
      <c r="BO118" s="868"/>
      <c r="BP118" s="869"/>
      <c r="BQ118" s="908" t="s">
        <v>450</v>
      </c>
      <c r="BR118" s="874"/>
      <c r="BS118" s="874"/>
      <c r="BT118" s="874"/>
      <c r="BU118" s="874"/>
      <c r="BV118" s="874" t="s">
        <v>452</v>
      </c>
      <c r="BW118" s="874"/>
      <c r="BX118" s="874"/>
      <c r="BY118" s="874"/>
      <c r="BZ118" s="874"/>
      <c r="CA118" s="874" t="s">
        <v>450</v>
      </c>
      <c r="CB118" s="874"/>
      <c r="CC118" s="874"/>
      <c r="CD118" s="874"/>
      <c r="CE118" s="874"/>
      <c r="CF118" s="904" t="s">
        <v>447</v>
      </c>
      <c r="CG118" s="905"/>
      <c r="CH118" s="905"/>
      <c r="CI118" s="905"/>
      <c r="CJ118" s="905"/>
      <c r="CK118" s="956"/>
      <c r="CL118" s="850"/>
      <c r="CM118" s="844" t="s">
        <v>482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452</v>
      </c>
      <c r="DH118" s="809"/>
      <c r="DI118" s="809"/>
      <c r="DJ118" s="809"/>
      <c r="DK118" s="810"/>
      <c r="DL118" s="811" t="s">
        <v>458</v>
      </c>
      <c r="DM118" s="809"/>
      <c r="DN118" s="809"/>
      <c r="DO118" s="809"/>
      <c r="DP118" s="810"/>
      <c r="DQ118" s="811" t="s">
        <v>483</v>
      </c>
      <c r="DR118" s="809"/>
      <c r="DS118" s="809"/>
      <c r="DT118" s="809"/>
      <c r="DU118" s="810"/>
      <c r="DV118" s="853" t="s">
        <v>450</v>
      </c>
      <c r="DW118" s="854"/>
      <c r="DX118" s="854"/>
      <c r="DY118" s="854"/>
      <c r="DZ118" s="855"/>
    </row>
    <row r="119" spans="1:130" s="226" customFormat="1" ht="26.25" customHeight="1" x14ac:dyDescent="0.15">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483</v>
      </c>
      <c r="AB119" s="918"/>
      <c r="AC119" s="918"/>
      <c r="AD119" s="918"/>
      <c r="AE119" s="919"/>
      <c r="AF119" s="920" t="s">
        <v>449</v>
      </c>
      <c r="AG119" s="918"/>
      <c r="AH119" s="918"/>
      <c r="AI119" s="918"/>
      <c r="AJ119" s="919"/>
      <c r="AK119" s="920" t="s">
        <v>447</v>
      </c>
      <c r="AL119" s="918"/>
      <c r="AM119" s="918"/>
      <c r="AN119" s="918"/>
      <c r="AO119" s="919"/>
      <c r="AP119" s="921" t="s">
        <v>459</v>
      </c>
      <c r="AQ119" s="922"/>
      <c r="AR119" s="922"/>
      <c r="AS119" s="922"/>
      <c r="AT119" s="923"/>
      <c r="AU119" s="963"/>
      <c r="AV119" s="964"/>
      <c r="AW119" s="964"/>
      <c r="AX119" s="964"/>
      <c r="AY119" s="964"/>
      <c r="AZ119" s="247" t="s">
        <v>192</v>
      </c>
      <c r="BA119" s="247"/>
      <c r="BB119" s="247"/>
      <c r="BC119" s="247"/>
      <c r="BD119" s="247"/>
      <c r="BE119" s="247"/>
      <c r="BF119" s="247"/>
      <c r="BG119" s="247"/>
      <c r="BH119" s="247"/>
      <c r="BI119" s="247"/>
      <c r="BJ119" s="247"/>
      <c r="BK119" s="247"/>
      <c r="BL119" s="247"/>
      <c r="BM119" s="247"/>
      <c r="BN119" s="247"/>
      <c r="BO119" s="906" t="s">
        <v>484</v>
      </c>
      <c r="BP119" s="907"/>
      <c r="BQ119" s="908">
        <v>159371250</v>
      </c>
      <c r="BR119" s="874"/>
      <c r="BS119" s="874"/>
      <c r="BT119" s="874"/>
      <c r="BU119" s="874"/>
      <c r="BV119" s="874">
        <v>161336901</v>
      </c>
      <c r="BW119" s="874"/>
      <c r="BX119" s="874"/>
      <c r="BY119" s="874"/>
      <c r="BZ119" s="874"/>
      <c r="CA119" s="874">
        <v>161167867</v>
      </c>
      <c r="CB119" s="874"/>
      <c r="CC119" s="874"/>
      <c r="CD119" s="874"/>
      <c r="CE119" s="874"/>
      <c r="CF119" s="777"/>
      <c r="CG119" s="778"/>
      <c r="CH119" s="778"/>
      <c r="CI119" s="778"/>
      <c r="CJ119" s="863"/>
      <c r="CK119" s="957"/>
      <c r="CL119" s="852"/>
      <c r="CM119" s="867" t="s">
        <v>485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458</v>
      </c>
      <c r="DH119" s="793"/>
      <c r="DI119" s="793"/>
      <c r="DJ119" s="793"/>
      <c r="DK119" s="794"/>
      <c r="DL119" s="795" t="s">
        <v>450</v>
      </c>
      <c r="DM119" s="793"/>
      <c r="DN119" s="793"/>
      <c r="DO119" s="793"/>
      <c r="DP119" s="794"/>
      <c r="DQ119" s="795" t="s">
        <v>449</v>
      </c>
      <c r="DR119" s="793"/>
      <c r="DS119" s="793"/>
      <c r="DT119" s="793"/>
      <c r="DU119" s="794"/>
      <c r="DV119" s="877" t="s">
        <v>450</v>
      </c>
      <c r="DW119" s="878"/>
      <c r="DX119" s="878"/>
      <c r="DY119" s="878"/>
      <c r="DZ119" s="879"/>
    </row>
    <row r="120" spans="1:130" s="226" customFormat="1" ht="26.25" customHeight="1" x14ac:dyDescent="0.15">
      <c r="A120" s="849"/>
      <c r="B120" s="850"/>
      <c r="C120" s="844" t="s">
        <v>455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v>10679</v>
      </c>
      <c r="AB120" s="809"/>
      <c r="AC120" s="809"/>
      <c r="AD120" s="809"/>
      <c r="AE120" s="810"/>
      <c r="AF120" s="811">
        <v>10679</v>
      </c>
      <c r="AG120" s="809"/>
      <c r="AH120" s="809"/>
      <c r="AI120" s="809"/>
      <c r="AJ120" s="810"/>
      <c r="AK120" s="811">
        <v>10679</v>
      </c>
      <c r="AL120" s="809"/>
      <c r="AM120" s="809"/>
      <c r="AN120" s="809"/>
      <c r="AO120" s="810"/>
      <c r="AP120" s="853">
        <v>0</v>
      </c>
      <c r="AQ120" s="854"/>
      <c r="AR120" s="854"/>
      <c r="AS120" s="854"/>
      <c r="AT120" s="855"/>
      <c r="AU120" s="909" t="s">
        <v>486</v>
      </c>
      <c r="AV120" s="910"/>
      <c r="AW120" s="910"/>
      <c r="AX120" s="910"/>
      <c r="AY120" s="911"/>
      <c r="AZ120" s="889" t="s">
        <v>487</v>
      </c>
      <c r="BA120" s="837"/>
      <c r="BB120" s="837"/>
      <c r="BC120" s="837"/>
      <c r="BD120" s="837"/>
      <c r="BE120" s="837"/>
      <c r="BF120" s="837"/>
      <c r="BG120" s="837"/>
      <c r="BH120" s="837"/>
      <c r="BI120" s="837"/>
      <c r="BJ120" s="837"/>
      <c r="BK120" s="837"/>
      <c r="BL120" s="837"/>
      <c r="BM120" s="837"/>
      <c r="BN120" s="837"/>
      <c r="BO120" s="837"/>
      <c r="BP120" s="838"/>
      <c r="BQ120" s="890">
        <v>33265402</v>
      </c>
      <c r="BR120" s="871"/>
      <c r="BS120" s="871"/>
      <c r="BT120" s="871"/>
      <c r="BU120" s="871"/>
      <c r="BV120" s="871">
        <v>33335073</v>
      </c>
      <c r="BW120" s="871"/>
      <c r="BX120" s="871"/>
      <c r="BY120" s="871"/>
      <c r="BZ120" s="871"/>
      <c r="CA120" s="871">
        <v>36881274</v>
      </c>
      <c r="CB120" s="871"/>
      <c r="CC120" s="871"/>
      <c r="CD120" s="871"/>
      <c r="CE120" s="871"/>
      <c r="CF120" s="895">
        <v>50.8</v>
      </c>
      <c r="CG120" s="896"/>
      <c r="CH120" s="896"/>
      <c r="CI120" s="896"/>
      <c r="CJ120" s="896"/>
      <c r="CK120" s="897" t="s">
        <v>488</v>
      </c>
      <c r="CL120" s="881"/>
      <c r="CM120" s="881"/>
      <c r="CN120" s="881"/>
      <c r="CO120" s="882"/>
      <c r="CP120" s="901" t="s">
        <v>489</v>
      </c>
      <c r="CQ120" s="902"/>
      <c r="CR120" s="902"/>
      <c r="CS120" s="902"/>
      <c r="CT120" s="902"/>
      <c r="CU120" s="902"/>
      <c r="CV120" s="902"/>
      <c r="CW120" s="902"/>
      <c r="CX120" s="902"/>
      <c r="CY120" s="902"/>
      <c r="CZ120" s="902"/>
      <c r="DA120" s="902"/>
      <c r="DB120" s="902"/>
      <c r="DC120" s="902"/>
      <c r="DD120" s="902"/>
      <c r="DE120" s="902"/>
      <c r="DF120" s="903"/>
      <c r="DG120" s="890">
        <v>25247893</v>
      </c>
      <c r="DH120" s="871"/>
      <c r="DI120" s="871"/>
      <c r="DJ120" s="871"/>
      <c r="DK120" s="871"/>
      <c r="DL120" s="871">
        <v>23586209</v>
      </c>
      <c r="DM120" s="871"/>
      <c r="DN120" s="871"/>
      <c r="DO120" s="871"/>
      <c r="DP120" s="871"/>
      <c r="DQ120" s="871">
        <v>21799528</v>
      </c>
      <c r="DR120" s="871"/>
      <c r="DS120" s="871"/>
      <c r="DT120" s="871"/>
      <c r="DU120" s="871"/>
      <c r="DV120" s="872">
        <v>30</v>
      </c>
      <c r="DW120" s="872"/>
      <c r="DX120" s="872"/>
      <c r="DY120" s="872"/>
      <c r="DZ120" s="873"/>
    </row>
    <row r="121" spans="1:130" s="226" customFormat="1" ht="26.25" customHeight="1" x14ac:dyDescent="0.15">
      <c r="A121" s="849"/>
      <c r="B121" s="850"/>
      <c r="C121" s="892" t="s">
        <v>490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459</v>
      </c>
      <c r="AB121" s="809"/>
      <c r="AC121" s="809"/>
      <c r="AD121" s="809"/>
      <c r="AE121" s="810"/>
      <c r="AF121" s="811" t="s">
        <v>450</v>
      </c>
      <c r="AG121" s="809"/>
      <c r="AH121" s="809"/>
      <c r="AI121" s="809"/>
      <c r="AJ121" s="810"/>
      <c r="AK121" s="811" t="s">
        <v>470</v>
      </c>
      <c r="AL121" s="809"/>
      <c r="AM121" s="809"/>
      <c r="AN121" s="809"/>
      <c r="AO121" s="810"/>
      <c r="AP121" s="853" t="s">
        <v>458</v>
      </c>
      <c r="AQ121" s="854"/>
      <c r="AR121" s="854"/>
      <c r="AS121" s="854"/>
      <c r="AT121" s="855"/>
      <c r="AU121" s="912"/>
      <c r="AV121" s="913"/>
      <c r="AW121" s="913"/>
      <c r="AX121" s="913"/>
      <c r="AY121" s="914"/>
      <c r="AZ121" s="844" t="s">
        <v>491</v>
      </c>
      <c r="BA121" s="781"/>
      <c r="BB121" s="781"/>
      <c r="BC121" s="781"/>
      <c r="BD121" s="781"/>
      <c r="BE121" s="781"/>
      <c r="BF121" s="781"/>
      <c r="BG121" s="781"/>
      <c r="BH121" s="781"/>
      <c r="BI121" s="781"/>
      <c r="BJ121" s="781"/>
      <c r="BK121" s="781"/>
      <c r="BL121" s="781"/>
      <c r="BM121" s="781"/>
      <c r="BN121" s="781"/>
      <c r="BO121" s="781"/>
      <c r="BP121" s="782"/>
      <c r="BQ121" s="845">
        <v>28284699</v>
      </c>
      <c r="BR121" s="846"/>
      <c r="BS121" s="846"/>
      <c r="BT121" s="846"/>
      <c r="BU121" s="846"/>
      <c r="BV121" s="846">
        <v>26448421</v>
      </c>
      <c r="BW121" s="846"/>
      <c r="BX121" s="846"/>
      <c r="BY121" s="846"/>
      <c r="BZ121" s="846"/>
      <c r="CA121" s="846">
        <v>26294106</v>
      </c>
      <c r="CB121" s="846"/>
      <c r="CC121" s="846"/>
      <c r="CD121" s="846"/>
      <c r="CE121" s="846"/>
      <c r="CF121" s="904">
        <v>36.200000000000003</v>
      </c>
      <c r="CG121" s="905"/>
      <c r="CH121" s="905"/>
      <c r="CI121" s="905"/>
      <c r="CJ121" s="905"/>
      <c r="CK121" s="898"/>
      <c r="CL121" s="884"/>
      <c r="CM121" s="884"/>
      <c r="CN121" s="884"/>
      <c r="CO121" s="885"/>
      <c r="CP121" s="864" t="s">
        <v>492</v>
      </c>
      <c r="CQ121" s="865"/>
      <c r="CR121" s="865"/>
      <c r="CS121" s="865"/>
      <c r="CT121" s="865"/>
      <c r="CU121" s="865"/>
      <c r="CV121" s="865"/>
      <c r="CW121" s="865"/>
      <c r="CX121" s="865"/>
      <c r="CY121" s="865"/>
      <c r="CZ121" s="865"/>
      <c r="DA121" s="865"/>
      <c r="DB121" s="865"/>
      <c r="DC121" s="865"/>
      <c r="DD121" s="865"/>
      <c r="DE121" s="865"/>
      <c r="DF121" s="866"/>
      <c r="DG121" s="845">
        <v>5299518</v>
      </c>
      <c r="DH121" s="846"/>
      <c r="DI121" s="846"/>
      <c r="DJ121" s="846"/>
      <c r="DK121" s="846"/>
      <c r="DL121" s="846">
        <v>5176312</v>
      </c>
      <c r="DM121" s="846"/>
      <c r="DN121" s="846"/>
      <c r="DO121" s="846"/>
      <c r="DP121" s="846"/>
      <c r="DQ121" s="846">
        <v>4966185</v>
      </c>
      <c r="DR121" s="846"/>
      <c r="DS121" s="846"/>
      <c r="DT121" s="846"/>
      <c r="DU121" s="846"/>
      <c r="DV121" s="823">
        <v>6.8</v>
      </c>
      <c r="DW121" s="823"/>
      <c r="DX121" s="823"/>
      <c r="DY121" s="823"/>
      <c r="DZ121" s="824"/>
    </row>
    <row r="122" spans="1:130" s="226" customFormat="1" ht="26.25" customHeight="1" x14ac:dyDescent="0.15">
      <c r="A122" s="849"/>
      <c r="B122" s="850"/>
      <c r="C122" s="844" t="s">
        <v>469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450</v>
      </c>
      <c r="AB122" s="809"/>
      <c r="AC122" s="809"/>
      <c r="AD122" s="809"/>
      <c r="AE122" s="810"/>
      <c r="AF122" s="811" t="s">
        <v>450</v>
      </c>
      <c r="AG122" s="809"/>
      <c r="AH122" s="809"/>
      <c r="AI122" s="809"/>
      <c r="AJ122" s="810"/>
      <c r="AK122" s="811" t="s">
        <v>470</v>
      </c>
      <c r="AL122" s="809"/>
      <c r="AM122" s="809"/>
      <c r="AN122" s="809"/>
      <c r="AO122" s="810"/>
      <c r="AP122" s="853" t="s">
        <v>450</v>
      </c>
      <c r="AQ122" s="854"/>
      <c r="AR122" s="854"/>
      <c r="AS122" s="854"/>
      <c r="AT122" s="855"/>
      <c r="AU122" s="912"/>
      <c r="AV122" s="913"/>
      <c r="AW122" s="913"/>
      <c r="AX122" s="913"/>
      <c r="AY122" s="914"/>
      <c r="AZ122" s="867" t="s">
        <v>493</v>
      </c>
      <c r="BA122" s="868"/>
      <c r="BB122" s="868"/>
      <c r="BC122" s="868"/>
      <c r="BD122" s="868"/>
      <c r="BE122" s="868"/>
      <c r="BF122" s="868"/>
      <c r="BG122" s="868"/>
      <c r="BH122" s="868"/>
      <c r="BI122" s="868"/>
      <c r="BJ122" s="868"/>
      <c r="BK122" s="868"/>
      <c r="BL122" s="868"/>
      <c r="BM122" s="868"/>
      <c r="BN122" s="868"/>
      <c r="BO122" s="868"/>
      <c r="BP122" s="869"/>
      <c r="BQ122" s="908">
        <v>119413233</v>
      </c>
      <c r="BR122" s="874"/>
      <c r="BS122" s="874"/>
      <c r="BT122" s="874"/>
      <c r="BU122" s="874"/>
      <c r="BV122" s="874">
        <v>119110827</v>
      </c>
      <c r="BW122" s="874"/>
      <c r="BX122" s="874"/>
      <c r="BY122" s="874"/>
      <c r="BZ122" s="874"/>
      <c r="CA122" s="874">
        <v>116839829</v>
      </c>
      <c r="CB122" s="874"/>
      <c r="CC122" s="874"/>
      <c r="CD122" s="874"/>
      <c r="CE122" s="874"/>
      <c r="CF122" s="875">
        <v>161</v>
      </c>
      <c r="CG122" s="876"/>
      <c r="CH122" s="876"/>
      <c r="CI122" s="876"/>
      <c r="CJ122" s="876"/>
      <c r="CK122" s="898"/>
      <c r="CL122" s="884"/>
      <c r="CM122" s="884"/>
      <c r="CN122" s="884"/>
      <c r="CO122" s="885"/>
      <c r="CP122" s="864" t="s">
        <v>494</v>
      </c>
      <c r="CQ122" s="865"/>
      <c r="CR122" s="865"/>
      <c r="CS122" s="865"/>
      <c r="CT122" s="865"/>
      <c r="CU122" s="865"/>
      <c r="CV122" s="865"/>
      <c r="CW122" s="865"/>
      <c r="CX122" s="865"/>
      <c r="CY122" s="865"/>
      <c r="CZ122" s="865"/>
      <c r="DA122" s="865"/>
      <c r="DB122" s="865"/>
      <c r="DC122" s="865"/>
      <c r="DD122" s="865"/>
      <c r="DE122" s="865"/>
      <c r="DF122" s="866"/>
      <c r="DG122" s="845">
        <v>593857</v>
      </c>
      <c r="DH122" s="846"/>
      <c r="DI122" s="846"/>
      <c r="DJ122" s="846"/>
      <c r="DK122" s="846"/>
      <c r="DL122" s="846">
        <v>571497</v>
      </c>
      <c r="DM122" s="846"/>
      <c r="DN122" s="846"/>
      <c r="DO122" s="846"/>
      <c r="DP122" s="846"/>
      <c r="DQ122" s="846">
        <v>694870</v>
      </c>
      <c r="DR122" s="846"/>
      <c r="DS122" s="846"/>
      <c r="DT122" s="846"/>
      <c r="DU122" s="846"/>
      <c r="DV122" s="823">
        <v>1</v>
      </c>
      <c r="DW122" s="823"/>
      <c r="DX122" s="823"/>
      <c r="DY122" s="823"/>
      <c r="DZ122" s="824"/>
    </row>
    <row r="123" spans="1:130" s="226" customFormat="1" ht="26.25" customHeight="1" x14ac:dyDescent="0.15">
      <c r="A123" s="849"/>
      <c r="B123" s="850"/>
      <c r="C123" s="844" t="s">
        <v>477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460</v>
      </c>
      <c r="AB123" s="809"/>
      <c r="AC123" s="809"/>
      <c r="AD123" s="809"/>
      <c r="AE123" s="810"/>
      <c r="AF123" s="811" t="s">
        <v>460</v>
      </c>
      <c r="AG123" s="809"/>
      <c r="AH123" s="809"/>
      <c r="AI123" s="809"/>
      <c r="AJ123" s="810"/>
      <c r="AK123" s="811" t="s">
        <v>449</v>
      </c>
      <c r="AL123" s="809"/>
      <c r="AM123" s="809"/>
      <c r="AN123" s="809"/>
      <c r="AO123" s="810"/>
      <c r="AP123" s="853" t="s">
        <v>458</v>
      </c>
      <c r="AQ123" s="854"/>
      <c r="AR123" s="854"/>
      <c r="AS123" s="854"/>
      <c r="AT123" s="855"/>
      <c r="AU123" s="915"/>
      <c r="AV123" s="916"/>
      <c r="AW123" s="916"/>
      <c r="AX123" s="916"/>
      <c r="AY123" s="916"/>
      <c r="AZ123" s="247" t="s">
        <v>192</v>
      </c>
      <c r="BA123" s="247"/>
      <c r="BB123" s="247"/>
      <c r="BC123" s="247"/>
      <c r="BD123" s="247"/>
      <c r="BE123" s="247"/>
      <c r="BF123" s="247"/>
      <c r="BG123" s="247"/>
      <c r="BH123" s="247"/>
      <c r="BI123" s="247"/>
      <c r="BJ123" s="247"/>
      <c r="BK123" s="247"/>
      <c r="BL123" s="247"/>
      <c r="BM123" s="247"/>
      <c r="BN123" s="247"/>
      <c r="BO123" s="906" t="s">
        <v>495</v>
      </c>
      <c r="BP123" s="907"/>
      <c r="BQ123" s="861">
        <v>180963334</v>
      </c>
      <c r="BR123" s="862"/>
      <c r="BS123" s="862"/>
      <c r="BT123" s="862"/>
      <c r="BU123" s="862"/>
      <c r="BV123" s="862">
        <v>178894321</v>
      </c>
      <c r="BW123" s="862"/>
      <c r="BX123" s="862"/>
      <c r="BY123" s="862"/>
      <c r="BZ123" s="862"/>
      <c r="CA123" s="862">
        <v>180015209</v>
      </c>
      <c r="CB123" s="862"/>
      <c r="CC123" s="862"/>
      <c r="CD123" s="862"/>
      <c r="CE123" s="862"/>
      <c r="CF123" s="777"/>
      <c r="CG123" s="778"/>
      <c r="CH123" s="778"/>
      <c r="CI123" s="778"/>
      <c r="CJ123" s="863"/>
      <c r="CK123" s="898"/>
      <c r="CL123" s="884"/>
      <c r="CM123" s="884"/>
      <c r="CN123" s="884"/>
      <c r="CO123" s="885"/>
      <c r="CP123" s="864" t="s">
        <v>496</v>
      </c>
      <c r="CQ123" s="865"/>
      <c r="CR123" s="865"/>
      <c r="CS123" s="865"/>
      <c r="CT123" s="865"/>
      <c r="CU123" s="865"/>
      <c r="CV123" s="865"/>
      <c r="CW123" s="865"/>
      <c r="CX123" s="865"/>
      <c r="CY123" s="865"/>
      <c r="CZ123" s="865"/>
      <c r="DA123" s="865"/>
      <c r="DB123" s="865"/>
      <c r="DC123" s="865"/>
      <c r="DD123" s="865"/>
      <c r="DE123" s="865"/>
      <c r="DF123" s="866"/>
      <c r="DG123" s="808" t="s">
        <v>450</v>
      </c>
      <c r="DH123" s="809"/>
      <c r="DI123" s="809"/>
      <c r="DJ123" s="809"/>
      <c r="DK123" s="810"/>
      <c r="DL123" s="811" t="s">
        <v>458</v>
      </c>
      <c r="DM123" s="809"/>
      <c r="DN123" s="809"/>
      <c r="DO123" s="809"/>
      <c r="DP123" s="810"/>
      <c r="DQ123" s="811" t="s">
        <v>450</v>
      </c>
      <c r="DR123" s="809"/>
      <c r="DS123" s="809"/>
      <c r="DT123" s="809"/>
      <c r="DU123" s="810"/>
      <c r="DV123" s="853" t="s">
        <v>450</v>
      </c>
      <c r="DW123" s="854"/>
      <c r="DX123" s="854"/>
      <c r="DY123" s="854"/>
      <c r="DZ123" s="855"/>
    </row>
    <row r="124" spans="1:130" s="226" customFormat="1" ht="26.25" customHeight="1" thickBot="1" x14ac:dyDescent="0.2">
      <c r="A124" s="849"/>
      <c r="B124" s="850"/>
      <c r="C124" s="844" t="s">
        <v>480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447</v>
      </c>
      <c r="AB124" s="809"/>
      <c r="AC124" s="809"/>
      <c r="AD124" s="809"/>
      <c r="AE124" s="810"/>
      <c r="AF124" s="811" t="s">
        <v>450</v>
      </c>
      <c r="AG124" s="809"/>
      <c r="AH124" s="809"/>
      <c r="AI124" s="809"/>
      <c r="AJ124" s="810"/>
      <c r="AK124" s="811" t="s">
        <v>466</v>
      </c>
      <c r="AL124" s="809"/>
      <c r="AM124" s="809"/>
      <c r="AN124" s="809"/>
      <c r="AO124" s="810"/>
      <c r="AP124" s="853" t="s">
        <v>447</v>
      </c>
      <c r="AQ124" s="854"/>
      <c r="AR124" s="854"/>
      <c r="AS124" s="854"/>
      <c r="AT124" s="855"/>
      <c r="AU124" s="856" t="s">
        <v>497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447</v>
      </c>
      <c r="BR124" s="860"/>
      <c r="BS124" s="860"/>
      <c r="BT124" s="860"/>
      <c r="BU124" s="860"/>
      <c r="BV124" s="860" t="s">
        <v>450</v>
      </c>
      <c r="BW124" s="860"/>
      <c r="BX124" s="860"/>
      <c r="BY124" s="860"/>
      <c r="BZ124" s="860"/>
      <c r="CA124" s="860" t="s">
        <v>459</v>
      </c>
      <c r="CB124" s="860"/>
      <c r="CC124" s="860"/>
      <c r="CD124" s="860"/>
      <c r="CE124" s="860"/>
      <c r="CF124" s="755"/>
      <c r="CG124" s="756"/>
      <c r="CH124" s="756"/>
      <c r="CI124" s="756"/>
      <c r="CJ124" s="891"/>
      <c r="CK124" s="899"/>
      <c r="CL124" s="899"/>
      <c r="CM124" s="899"/>
      <c r="CN124" s="899"/>
      <c r="CO124" s="900"/>
      <c r="CP124" s="864" t="s">
        <v>498</v>
      </c>
      <c r="CQ124" s="865"/>
      <c r="CR124" s="865"/>
      <c r="CS124" s="865"/>
      <c r="CT124" s="865"/>
      <c r="CU124" s="865"/>
      <c r="CV124" s="865"/>
      <c r="CW124" s="865"/>
      <c r="CX124" s="865"/>
      <c r="CY124" s="865"/>
      <c r="CZ124" s="865"/>
      <c r="DA124" s="865"/>
      <c r="DB124" s="865"/>
      <c r="DC124" s="865"/>
      <c r="DD124" s="865"/>
      <c r="DE124" s="865"/>
      <c r="DF124" s="866"/>
      <c r="DG124" s="792" t="s">
        <v>458</v>
      </c>
      <c r="DH124" s="793"/>
      <c r="DI124" s="793"/>
      <c r="DJ124" s="793"/>
      <c r="DK124" s="794"/>
      <c r="DL124" s="795" t="s">
        <v>452</v>
      </c>
      <c r="DM124" s="793"/>
      <c r="DN124" s="793"/>
      <c r="DO124" s="793"/>
      <c r="DP124" s="794"/>
      <c r="DQ124" s="795" t="s">
        <v>466</v>
      </c>
      <c r="DR124" s="793"/>
      <c r="DS124" s="793"/>
      <c r="DT124" s="793"/>
      <c r="DU124" s="794"/>
      <c r="DV124" s="877" t="s">
        <v>450</v>
      </c>
      <c r="DW124" s="878"/>
      <c r="DX124" s="878"/>
      <c r="DY124" s="878"/>
      <c r="DZ124" s="879"/>
    </row>
    <row r="125" spans="1:130" s="226" customFormat="1" ht="26.25" customHeight="1" x14ac:dyDescent="0.15">
      <c r="A125" s="849"/>
      <c r="B125" s="850"/>
      <c r="C125" s="844" t="s">
        <v>482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452</v>
      </c>
      <c r="AB125" s="809"/>
      <c r="AC125" s="809"/>
      <c r="AD125" s="809"/>
      <c r="AE125" s="810"/>
      <c r="AF125" s="811" t="s">
        <v>449</v>
      </c>
      <c r="AG125" s="809"/>
      <c r="AH125" s="809"/>
      <c r="AI125" s="809"/>
      <c r="AJ125" s="810"/>
      <c r="AK125" s="811" t="s">
        <v>450</v>
      </c>
      <c r="AL125" s="809"/>
      <c r="AM125" s="809"/>
      <c r="AN125" s="809"/>
      <c r="AO125" s="810"/>
      <c r="AP125" s="853" t="s">
        <v>466</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499</v>
      </c>
      <c r="CL125" s="881"/>
      <c r="CM125" s="881"/>
      <c r="CN125" s="881"/>
      <c r="CO125" s="882"/>
      <c r="CP125" s="889" t="s">
        <v>500</v>
      </c>
      <c r="CQ125" s="837"/>
      <c r="CR125" s="837"/>
      <c r="CS125" s="837"/>
      <c r="CT125" s="837"/>
      <c r="CU125" s="837"/>
      <c r="CV125" s="837"/>
      <c r="CW125" s="837"/>
      <c r="CX125" s="837"/>
      <c r="CY125" s="837"/>
      <c r="CZ125" s="837"/>
      <c r="DA125" s="837"/>
      <c r="DB125" s="837"/>
      <c r="DC125" s="837"/>
      <c r="DD125" s="837"/>
      <c r="DE125" s="837"/>
      <c r="DF125" s="838"/>
      <c r="DG125" s="890" t="s">
        <v>458</v>
      </c>
      <c r="DH125" s="871"/>
      <c r="DI125" s="871"/>
      <c r="DJ125" s="871"/>
      <c r="DK125" s="871"/>
      <c r="DL125" s="871" t="s">
        <v>449</v>
      </c>
      <c r="DM125" s="871"/>
      <c r="DN125" s="871"/>
      <c r="DO125" s="871"/>
      <c r="DP125" s="871"/>
      <c r="DQ125" s="871" t="s">
        <v>458</v>
      </c>
      <c r="DR125" s="871"/>
      <c r="DS125" s="871"/>
      <c r="DT125" s="871"/>
      <c r="DU125" s="871"/>
      <c r="DV125" s="872" t="s">
        <v>466</v>
      </c>
      <c r="DW125" s="872"/>
      <c r="DX125" s="872"/>
      <c r="DY125" s="872"/>
      <c r="DZ125" s="873"/>
    </row>
    <row r="126" spans="1:130" s="226" customFormat="1" ht="26.25" customHeight="1" thickBot="1" x14ac:dyDescent="0.2">
      <c r="A126" s="849"/>
      <c r="B126" s="850"/>
      <c r="C126" s="844" t="s">
        <v>485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458</v>
      </c>
      <c r="AB126" s="809"/>
      <c r="AC126" s="809"/>
      <c r="AD126" s="809"/>
      <c r="AE126" s="810"/>
      <c r="AF126" s="811" t="s">
        <v>466</v>
      </c>
      <c r="AG126" s="809"/>
      <c r="AH126" s="809"/>
      <c r="AI126" s="809"/>
      <c r="AJ126" s="810"/>
      <c r="AK126" s="811" t="s">
        <v>452</v>
      </c>
      <c r="AL126" s="809"/>
      <c r="AM126" s="809"/>
      <c r="AN126" s="809"/>
      <c r="AO126" s="810"/>
      <c r="AP126" s="853" t="s">
        <v>458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501</v>
      </c>
      <c r="CQ126" s="781"/>
      <c r="CR126" s="781"/>
      <c r="CS126" s="781"/>
      <c r="CT126" s="781"/>
      <c r="CU126" s="781"/>
      <c r="CV126" s="781"/>
      <c r="CW126" s="781"/>
      <c r="CX126" s="781"/>
      <c r="CY126" s="781"/>
      <c r="CZ126" s="781"/>
      <c r="DA126" s="781"/>
      <c r="DB126" s="781"/>
      <c r="DC126" s="781"/>
      <c r="DD126" s="781"/>
      <c r="DE126" s="781"/>
      <c r="DF126" s="782"/>
      <c r="DG126" s="845">
        <v>1136182</v>
      </c>
      <c r="DH126" s="846"/>
      <c r="DI126" s="846"/>
      <c r="DJ126" s="846"/>
      <c r="DK126" s="846"/>
      <c r="DL126" s="846">
        <v>1080103</v>
      </c>
      <c r="DM126" s="846"/>
      <c r="DN126" s="846"/>
      <c r="DO126" s="846"/>
      <c r="DP126" s="846"/>
      <c r="DQ126" s="846">
        <v>1075224</v>
      </c>
      <c r="DR126" s="846"/>
      <c r="DS126" s="846"/>
      <c r="DT126" s="846"/>
      <c r="DU126" s="846"/>
      <c r="DV126" s="823">
        <v>1.5</v>
      </c>
      <c r="DW126" s="823"/>
      <c r="DX126" s="823"/>
      <c r="DY126" s="823"/>
      <c r="DZ126" s="824"/>
    </row>
    <row r="127" spans="1:130" s="226" customFormat="1" ht="26.25" customHeight="1" x14ac:dyDescent="0.15">
      <c r="A127" s="851"/>
      <c r="B127" s="852"/>
      <c r="C127" s="867" t="s">
        <v>502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458</v>
      </c>
      <c r="AB127" s="809"/>
      <c r="AC127" s="809"/>
      <c r="AD127" s="809"/>
      <c r="AE127" s="810"/>
      <c r="AF127" s="811" t="s">
        <v>459</v>
      </c>
      <c r="AG127" s="809"/>
      <c r="AH127" s="809"/>
      <c r="AI127" s="809"/>
      <c r="AJ127" s="810"/>
      <c r="AK127" s="811" t="s">
        <v>459</v>
      </c>
      <c r="AL127" s="809"/>
      <c r="AM127" s="809"/>
      <c r="AN127" s="809"/>
      <c r="AO127" s="810"/>
      <c r="AP127" s="853" t="s">
        <v>450</v>
      </c>
      <c r="AQ127" s="854"/>
      <c r="AR127" s="854"/>
      <c r="AS127" s="854"/>
      <c r="AT127" s="855"/>
      <c r="AU127" s="228"/>
      <c r="AV127" s="228"/>
      <c r="AW127" s="228"/>
      <c r="AX127" s="870" t="s">
        <v>503</v>
      </c>
      <c r="AY127" s="841"/>
      <c r="AZ127" s="841"/>
      <c r="BA127" s="841"/>
      <c r="BB127" s="841"/>
      <c r="BC127" s="841"/>
      <c r="BD127" s="841"/>
      <c r="BE127" s="842"/>
      <c r="BF127" s="840" t="s">
        <v>504</v>
      </c>
      <c r="BG127" s="841"/>
      <c r="BH127" s="841"/>
      <c r="BI127" s="841"/>
      <c r="BJ127" s="841"/>
      <c r="BK127" s="841"/>
      <c r="BL127" s="842"/>
      <c r="BM127" s="840" t="s">
        <v>505</v>
      </c>
      <c r="BN127" s="841"/>
      <c r="BO127" s="841"/>
      <c r="BP127" s="841"/>
      <c r="BQ127" s="841"/>
      <c r="BR127" s="841"/>
      <c r="BS127" s="842"/>
      <c r="BT127" s="840" t="s">
        <v>506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507</v>
      </c>
      <c r="CQ127" s="781"/>
      <c r="CR127" s="781"/>
      <c r="CS127" s="781"/>
      <c r="CT127" s="781"/>
      <c r="CU127" s="781"/>
      <c r="CV127" s="781"/>
      <c r="CW127" s="781"/>
      <c r="CX127" s="781"/>
      <c r="CY127" s="781"/>
      <c r="CZ127" s="781"/>
      <c r="DA127" s="781"/>
      <c r="DB127" s="781"/>
      <c r="DC127" s="781"/>
      <c r="DD127" s="781"/>
      <c r="DE127" s="781"/>
      <c r="DF127" s="782"/>
      <c r="DG127" s="845" t="s">
        <v>458</v>
      </c>
      <c r="DH127" s="846"/>
      <c r="DI127" s="846"/>
      <c r="DJ127" s="846"/>
      <c r="DK127" s="846"/>
      <c r="DL127" s="846" t="s">
        <v>458</v>
      </c>
      <c r="DM127" s="846"/>
      <c r="DN127" s="846"/>
      <c r="DO127" s="846"/>
      <c r="DP127" s="846"/>
      <c r="DQ127" s="846" t="s">
        <v>458</v>
      </c>
      <c r="DR127" s="846"/>
      <c r="DS127" s="846"/>
      <c r="DT127" s="846"/>
      <c r="DU127" s="846"/>
      <c r="DV127" s="823" t="s">
        <v>450</v>
      </c>
      <c r="DW127" s="823"/>
      <c r="DX127" s="823"/>
      <c r="DY127" s="823"/>
      <c r="DZ127" s="824"/>
    </row>
    <row r="128" spans="1:130" s="226" customFormat="1" ht="26.25" customHeight="1" thickBot="1" x14ac:dyDescent="0.2">
      <c r="A128" s="825" t="s">
        <v>508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509</v>
      </c>
      <c r="X128" s="827"/>
      <c r="Y128" s="827"/>
      <c r="Z128" s="828"/>
      <c r="AA128" s="829">
        <v>4018423</v>
      </c>
      <c r="AB128" s="830"/>
      <c r="AC128" s="830"/>
      <c r="AD128" s="830"/>
      <c r="AE128" s="831"/>
      <c r="AF128" s="832">
        <v>3524460</v>
      </c>
      <c r="AG128" s="830"/>
      <c r="AH128" s="830"/>
      <c r="AI128" s="830"/>
      <c r="AJ128" s="831"/>
      <c r="AK128" s="832">
        <v>3457536</v>
      </c>
      <c r="AL128" s="830"/>
      <c r="AM128" s="830"/>
      <c r="AN128" s="830"/>
      <c r="AO128" s="831"/>
      <c r="AP128" s="833"/>
      <c r="AQ128" s="834"/>
      <c r="AR128" s="834"/>
      <c r="AS128" s="834"/>
      <c r="AT128" s="835"/>
      <c r="AU128" s="228"/>
      <c r="AV128" s="228"/>
      <c r="AW128" s="228"/>
      <c r="AX128" s="836" t="s">
        <v>510</v>
      </c>
      <c r="AY128" s="837"/>
      <c r="AZ128" s="837"/>
      <c r="BA128" s="837"/>
      <c r="BB128" s="837"/>
      <c r="BC128" s="837"/>
      <c r="BD128" s="837"/>
      <c r="BE128" s="838"/>
      <c r="BF128" s="815" t="s">
        <v>450</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511</v>
      </c>
      <c r="CQ128" s="759"/>
      <c r="CR128" s="759"/>
      <c r="CS128" s="759"/>
      <c r="CT128" s="759"/>
      <c r="CU128" s="759"/>
      <c r="CV128" s="759"/>
      <c r="CW128" s="759"/>
      <c r="CX128" s="759"/>
      <c r="CY128" s="759"/>
      <c r="CZ128" s="759"/>
      <c r="DA128" s="759"/>
      <c r="DB128" s="759"/>
      <c r="DC128" s="759"/>
      <c r="DD128" s="759"/>
      <c r="DE128" s="759"/>
      <c r="DF128" s="760"/>
      <c r="DG128" s="819" t="s">
        <v>458</v>
      </c>
      <c r="DH128" s="820"/>
      <c r="DI128" s="820"/>
      <c r="DJ128" s="820"/>
      <c r="DK128" s="820"/>
      <c r="DL128" s="820" t="s">
        <v>459</v>
      </c>
      <c r="DM128" s="820"/>
      <c r="DN128" s="820"/>
      <c r="DO128" s="820"/>
      <c r="DP128" s="820"/>
      <c r="DQ128" s="820" t="s">
        <v>450</v>
      </c>
      <c r="DR128" s="820"/>
      <c r="DS128" s="820"/>
      <c r="DT128" s="820"/>
      <c r="DU128" s="820"/>
      <c r="DV128" s="821" t="s">
        <v>450</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512</v>
      </c>
      <c r="X129" s="806"/>
      <c r="Y129" s="806"/>
      <c r="Z129" s="807"/>
      <c r="AA129" s="808">
        <v>77953038</v>
      </c>
      <c r="AB129" s="809"/>
      <c r="AC129" s="809"/>
      <c r="AD129" s="809"/>
      <c r="AE129" s="810"/>
      <c r="AF129" s="811">
        <v>79524793</v>
      </c>
      <c r="AG129" s="809"/>
      <c r="AH129" s="809"/>
      <c r="AI129" s="809"/>
      <c r="AJ129" s="810"/>
      <c r="AK129" s="811">
        <v>82493466</v>
      </c>
      <c r="AL129" s="809"/>
      <c r="AM129" s="809"/>
      <c r="AN129" s="809"/>
      <c r="AO129" s="810"/>
      <c r="AP129" s="812"/>
      <c r="AQ129" s="813"/>
      <c r="AR129" s="813"/>
      <c r="AS129" s="813"/>
      <c r="AT129" s="814"/>
      <c r="AU129" s="229"/>
      <c r="AV129" s="229"/>
      <c r="AW129" s="229"/>
      <c r="AX129" s="780" t="s">
        <v>513</v>
      </c>
      <c r="AY129" s="781"/>
      <c r="AZ129" s="781"/>
      <c r="BA129" s="781"/>
      <c r="BB129" s="781"/>
      <c r="BC129" s="781"/>
      <c r="BD129" s="781"/>
      <c r="BE129" s="782"/>
      <c r="BF129" s="799" t="s">
        <v>450</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515</v>
      </c>
      <c r="X130" s="806"/>
      <c r="Y130" s="806"/>
      <c r="Z130" s="807"/>
      <c r="AA130" s="808">
        <v>10026425</v>
      </c>
      <c r="AB130" s="809"/>
      <c r="AC130" s="809"/>
      <c r="AD130" s="809"/>
      <c r="AE130" s="810"/>
      <c r="AF130" s="811">
        <v>9771446</v>
      </c>
      <c r="AG130" s="809"/>
      <c r="AH130" s="809"/>
      <c r="AI130" s="809"/>
      <c r="AJ130" s="810"/>
      <c r="AK130" s="811">
        <v>9900468</v>
      </c>
      <c r="AL130" s="809"/>
      <c r="AM130" s="809"/>
      <c r="AN130" s="809"/>
      <c r="AO130" s="810"/>
      <c r="AP130" s="812"/>
      <c r="AQ130" s="813"/>
      <c r="AR130" s="813"/>
      <c r="AS130" s="813"/>
      <c r="AT130" s="814"/>
      <c r="AU130" s="229"/>
      <c r="AV130" s="229"/>
      <c r="AW130" s="229"/>
      <c r="AX130" s="780" t="s">
        <v>516</v>
      </c>
      <c r="AY130" s="781"/>
      <c r="AZ130" s="781"/>
      <c r="BA130" s="781"/>
      <c r="BB130" s="781"/>
      <c r="BC130" s="781"/>
      <c r="BD130" s="781"/>
      <c r="BE130" s="782"/>
      <c r="BF130" s="783">
        <v>0</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517</v>
      </c>
      <c r="X131" s="790"/>
      <c r="Y131" s="790"/>
      <c r="Z131" s="791"/>
      <c r="AA131" s="792">
        <v>67926613</v>
      </c>
      <c r="AB131" s="793"/>
      <c r="AC131" s="793"/>
      <c r="AD131" s="793"/>
      <c r="AE131" s="794"/>
      <c r="AF131" s="795">
        <v>69753347</v>
      </c>
      <c r="AG131" s="793"/>
      <c r="AH131" s="793"/>
      <c r="AI131" s="793"/>
      <c r="AJ131" s="794"/>
      <c r="AK131" s="795">
        <v>72592998</v>
      </c>
      <c r="AL131" s="793"/>
      <c r="AM131" s="793"/>
      <c r="AN131" s="793"/>
      <c r="AO131" s="794"/>
      <c r="AP131" s="796"/>
      <c r="AQ131" s="797"/>
      <c r="AR131" s="797"/>
      <c r="AS131" s="797"/>
      <c r="AT131" s="798"/>
      <c r="AU131" s="229"/>
      <c r="AV131" s="229"/>
      <c r="AW131" s="229"/>
      <c r="AX131" s="758" t="s">
        <v>518</v>
      </c>
      <c r="AY131" s="759"/>
      <c r="AZ131" s="759"/>
      <c r="BA131" s="759"/>
      <c r="BB131" s="759"/>
      <c r="BC131" s="759"/>
      <c r="BD131" s="759"/>
      <c r="BE131" s="760"/>
      <c r="BF131" s="761" t="s">
        <v>447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520</v>
      </c>
      <c r="W132" s="771"/>
      <c r="X132" s="771"/>
      <c r="Y132" s="771"/>
      <c r="Z132" s="772"/>
      <c r="AA132" s="773">
        <v>-1.062540834</v>
      </c>
      <c r="AB132" s="774"/>
      <c r="AC132" s="774"/>
      <c r="AD132" s="774"/>
      <c r="AE132" s="775"/>
      <c r="AF132" s="776">
        <v>5.6175082000000001E-2</v>
      </c>
      <c r="AG132" s="774"/>
      <c r="AH132" s="774"/>
      <c r="AI132" s="774"/>
      <c r="AJ132" s="775"/>
      <c r="AK132" s="776">
        <v>0.76799004800000004</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521</v>
      </c>
      <c r="W133" s="750"/>
      <c r="X133" s="750"/>
      <c r="Y133" s="750"/>
      <c r="Z133" s="751"/>
      <c r="AA133" s="752">
        <v>-0.8</v>
      </c>
      <c r="AB133" s="753"/>
      <c r="AC133" s="753"/>
      <c r="AD133" s="753"/>
      <c r="AE133" s="754"/>
      <c r="AF133" s="752">
        <v>-0.4</v>
      </c>
      <c r="AG133" s="753"/>
      <c r="AH133" s="753"/>
      <c r="AI133" s="753"/>
      <c r="AJ133" s="754"/>
      <c r="AK133" s="752">
        <v>0</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RFDQGvKhVmATBi7oALXlpyH1+/pvsqzujQH2z4o1MiyjdGbZrj0edp5zW7HhIizrUKe7fTJN98C0y3v8TWyhg==" saltValue="nHQKcA2Mlpl+bGPIHgQk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Z1" zoomScale="85" zoomScaleNormal="85" zoomScaleSheetLayoutView="85" workbookViewId="0">
      <selection activeCell="DG73" sqref="DG7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R64"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7jyWGVopkUDVYmOChEFJTy69MynUEJx5jYdtE6fwEf2W7RpcUrkBQAM3KoR7IXYvnBpzhU8ERhI+3AX/D2qQ==" saltValue="RiKM0Jq+mwTuVnCAU73L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topLeftCell="A28"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525</v>
      </c>
      <c r="AP7" s="268"/>
      <c r="AQ7" s="269" t="s">
        <v>526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527</v>
      </c>
      <c r="AQ8" s="275" t="s">
        <v>528</v>
      </c>
      <c r="AR8" s="276" t="s">
        <v>529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530</v>
      </c>
      <c r="AL9" s="1162"/>
      <c r="AM9" s="1162"/>
      <c r="AN9" s="1163"/>
      <c r="AO9" s="277">
        <v>20813105</v>
      </c>
      <c r="AP9" s="277">
        <v>52336</v>
      </c>
      <c r="AQ9" s="278">
        <v>62943</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531</v>
      </c>
      <c r="AL10" s="1162"/>
      <c r="AM10" s="1162"/>
      <c r="AN10" s="1163"/>
      <c r="AO10" s="280">
        <v>3415136</v>
      </c>
      <c r="AP10" s="280">
        <v>8588</v>
      </c>
      <c r="AQ10" s="281">
        <v>1681</v>
      </c>
      <c r="AR10" s="282">
        <v>410.9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532</v>
      </c>
      <c r="AL11" s="1162"/>
      <c r="AM11" s="1162"/>
      <c r="AN11" s="1163"/>
      <c r="AO11" s="280">
        <v>209120</v>
      </c>
      <c r="AP11" s="280">
        <v>526</v>
      </c>
      <c r="AQ11" s="281">
        <v>656</v>
      </c>
      <c r="AR11" s="282">
        <v>-19.8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533</v>
      </c>
      <c r="AL12" s="1162"/>
      <c r="AM12" s="1162"/>
      <c r="AN12" s="1163"/>
      <c r="AO12" s="280" t="s">
        <v>534</v>
      </c>
      <c r="AP12" s="280" t="s">
        <v>534</v>
      </c>
      <c r="AQ12" s="281">
        <v>24</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535</v>
      </c>
      <c r="AL13" s="1162"/>
      <c r="AM13" s="1162"/>
      <c r="AN13" s="1163"/>
      <c r="AO13" s="280">
        <v>711507</v>
      </c>
      <c r="AP13" s="280">
        <v>1789</v>
      </c>
      <c r="AQ13" s="281">
        <v>1968</v>
      </c>
      <c r="AR13" s="282">
        <v>-9.1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536</v>
      </c>
      <c r="AL14" s="1162"/>
      <c r="AM14" s="1162"/>
      <c r="AN14" s="1163"/>
      <c r="AO14" s="280">
        <v>467509</v>
      </c>
      <c r="AP14" s="280">
        <v>1176</v>
      </c>
      <c r="AQ14" s="281">
        <v>1222</v>
      </c>
      <c r="AR14" s="282">
        <v>-3.8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537</v>
      </c>
      <c r="AL15" s="1165"/>
      <c r="AM15" s="1165"/>
      <c r="AN15" s="1166"/>
      <c r="AO15" s="280">
        <v>-1290100</v>
      </c>
      <c r="AP15" s="280">
        <v>-3244</v>
      </c>
      <c r="AQ15" s="281">
        <v>-3725</v>
      </c>
      <c r="AR15" s="282">
        <v>-12.9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192</v>
      </c>
      <c r="AL16" s="1165"/>
      <c r="AM16" s="1165"/>
      <c r="AN16" s="1166"/>
      <c r="AO16" s="280">
        <v>24326277</v>
      </c>
      <c r="AP16" s="280">
        <v>61170</v>
      </c>
      <c r="AQ16" s="281">
        <v>64768</v>
      </c>
      <c r="AR16" s="282">
        <v>-5.6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539</v>
      </c>
      <c r="AP20" s="289" t="s">
        <v>540</v>
      </c>
      <c r="AQ20" s="290" t="s">
        <v>541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542</v>
      </c>
      <c r="AL21" s="1168"/>
      <c r="AM21" s="1168"/>
      <c r="AN21" s="1169"/>
      <c r="AO21" s="293">
        <v>5.43</v>
      </c>
      <c r="AP21" s="294">
        <v>6.41</v>
      </c>
      <c r="AQ21" s="295">
        <v>-0.98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543</v>
      </c>
      <c r="AL22" s="1168"/>
      <c r="AM22" s="1168"/>
      <c r="AN22" s="1169"/>
      <c r="AO22" s="298">
        <v>98.2</v>
      </c>
      <c r="AP22" s="299">
        <v>99.7</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544</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545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525</v>
      </c>
      <c r="AP30" s="268"/>
      <c r="AQ30" s="269" t="s">
        <v>526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527</v>
      </c>
      <c r="AQ31" s="275" t="s">
        <v>528</v>
      </c>
      <c r="AR31" s="276" t="s">
        <v>529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547</v>
      </c>
      <c r="AL32" s="1152"/>
      <c r="AM32" s="1152"/>
      <c r="AN32" s="1153"/>
      <c r="AO32" s="308">
        <v>10643804</v>
      </c>
      <c r="AP32" s="308">
        <v>26765</v>
      </c>
      <c r="AQ32" s="309">
        <v>36898</v>
      </c>
      <c r="AR32" s="310">
        <v>-27.5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548</v>
      </c>
      <c r="AL33" s="1152"/>
      <c r="AM33" s="1152"/>
      <c r="AN33" s="1153"/>
      <c r="AO33" s="308" t="s">
        <v>534</v>
      </c>
      <c r="AP33" s="308" t="s">
        <v>534</v>
      </c>
      <c r="AQ33" s="309">
        <v>2</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549</v>
      </c>
      <c r="AL34" s="1152"/>
      <c r="AM34" s="1152"/>
      <c r="AN34" s="1153"/>
      <c r="AO34" s="308" t="s">
        <v>534</v>
      </c>
      <c r="AP34" s="308" t="s">
        <v>534</v>
      </c>
      <c r="AQ34" s="309">
        <v>63</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550</v>
      </c>
      <c r="AL35" s="1152"/>
      <c r="AM35" s="1152"/>
      <c r="AN35" s="1153"/>
      <c r="AO35" s="308">
        <v>2878933</v>
      </c>
      <c r="AP35" s="308">
        <v>7239</v>
      </c>
      <c r="AQ35" s="309">
        <v>8350</v>
      </c>
      <c r="AR35" s="310">
        <v>-13.3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551</v>
      </c>
      <c r="AL36" s="1152"/>
      <c r="AM36" s="1152"/>
      <c r="AN36" s="1153"/>
      <c r="AO36" s="308">
        <v>381735</v>
      </c>
      <c r="AP36" s="308">
        <v>960</v>
      </c>
      <c r="AQ36" s="309">
        <v>436</v>
      </c>
      <c r="AR36" s="310">
        <v>120.2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552</v>
      </c>
      <c r="AL37" s="1152"/>
      <c r="AM37" s="1152"/>
      <c r="AN37" s="1153"/>
      <c r="AO37" s="308">
        <v>10679</v>
      </c>
      <c r="AP37" s="308">
        <v>27</v>
      </c>
      <c r="AQ37" s="309">
        <v>641</v>
      </c>
      <c r="AR37" s="310">
        <v>-95.8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553</v>
      </c>
      <c r="AL38" s="1155"/>
      <c r="AM38" s="1155"/>
      <c r="AN38" s="1156"/>
      <c r="AO38" s="311">
        <v>360</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554</v>
      </c>
      <c r="AL39" s="1155"/>
      <c r="AM39" s="1155"/>
      <c r="AN39" s="1156"/>
      <c r="AO39" s="308">
        <v>-3457536</v>
      </c>
      <c r="AP39" s="308">
        <v>-8694</v>
      </c>
      <c r="AQ39" s="309">
        <v>-7817</v>
      </c>
      <c r="AR39" s="310">
        <v>11.2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555</v>
      </c>
      <c r="AL40" s="1152"/>
      <c r="AM40" s="1152"/>
      <c r="AN40" s="1153"/>
      <c r="AO40" s="308">
        <v>-9900468</v>
      </c>
      <c r="AP40" s="308">
        <v>-24896</v>
      </c>
      <c r="AQ40" s="309">
        <v>-28299</v>
      </c>
      <c r="AR40" s="310">
        <v>-12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302</v>
      </c>
      <c r="AL41" s="1158"/>
      <c r="AM41" s="1158"/>
      <c r="AN41" s="1159"/>
      <c r="AO41" s="308">
        <v>557507</v>
      </c>
      <c r="AP41" s="308">
        <v>1402</v>
      </c>
      <c r="AQ41" s="309">
        <v>10277</v>
      </c>
      <c r="AR41" s="310">
        <v>-86.4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525</v>
      </c>
      <c r="AN49" s="1146" t="s">
        <v>559</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560</v>
      </c>
      <c r="AO50" s="325" t="s">
        <v>561</v>
      </c>
      <c r="AP50" s="326" t="s">
        <v>562</v>
      </c>
      <c r="AQ50" s="327" t="s">
        <v>563</v>
      </c>
      <c r="AR50" s="328" t="s">
        <v>564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565</v>
      </c>
      <c r="AL51" s="321"/>
      <c r="AM51" s="329">
        <v>11001816</v>
      </c>
      <c r="AN51" s="330">
        <v>27233</v>
      </c>
      <c r="AO51" s="331">
        <v>12.5</v>
      </c>
      <c r="AP51" s="332">
        <v>48088</v>
      </c>
      <c r="AQ51" s="333">
        <v>3.6</v>
      </c>
      <c r="AR51" s="334">
        <v>8.9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566</v>
      </c>
      <c r="AM52" s="337">
        <v>5655139</v>
      </c>
      <c r="AN52" s="338">
        <v>13998</v>
      </c>
      <c r="AO52" s="339">
        <v>-5</v>
      </c>
      <c r="AP52" s="340">
        <v>25183</v>
      </c>
      <c r="AQ52" s="341">
        <v>-4.3</v>
      </c>
      <c r="AR52" s="342">
        <v>-0.7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567</v>
      </c>
      <c r="AL53" s="321"/>
      <c r="AM53" s="329">
        <v>11354058</v>
      </c>
      <c r="AN53" s="330">
        <v>28203</v>
      </c>
      <c r="AO53" s="331">
        <v>3.6</v>
      </c>
      <c r="AP53" s="332">
        <v>46457</v>
      </c>
      <c r="AQ53" s="333">
        <v>-3.4</v>
      </c>
      <c r="AR53" s="334">
        <v>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566</v>
      </c>
      <c r="AM54" s="337">
        <v>5497535</v>
      </c>
      <c r="AN54" s="338">
        <v>13656</v>
      </c>
      <c r="AO54" s="339">
        <v>-2.4</v>
      </c>
      <c r="AP54" s="340">
        <v>24020</v>
      </c>
      <c r="AQ54" s="341">
        <v>-4.5999999999999996</v>
      </c>
      <c r="AR54" s="342">
        <v>2.2000000000000002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568</v>
      </c>
      <c r="AL55" s="321"/>
      <c r="AM55" s="329">
        <v>12189276</v>
      </c>
      <c r="AN55" s="330">
        <v>30392</v>
      </c>
      <c r="AO55" s="331">
        <v>7.8</v>
      </c>
      <c r="AP55" s="332">
        <v>51849</v>
      </c>
      <c r="AQ55" s="333">
        <v>11.6</v>
      </c>
      <c r="AR55" s="334">
        <v>-3.8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566</v>
      </c>
      <c r="AM56" s="337">
        <v>3642111</v>
      </c>
      <c r="AN56" s="338">
        <v>9081</v>
      </c>
      <c r="AO56" s="339">
        <v>-33.5</v>
      </c>
      <c r="AP56" s="340">
        <v>26326</v>
      </c>
      <c r="AQ56" s="341">
        <v>9.6</v>
      </c>
      <c r="AR56" s="342">
        <v>-43.1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569</v>
      </c>
      <c r="AL57" s="321"/>
      <c r="AM57" s="329">
        <v>19074539</v>
      </c>
      <c r="AN57" s="330">
        <v>47723</v>
      </c>
      <c r="AO57" s="331">
        <v>57</v>
      </c>
      <c r="AP57" s="332">
        <v>52191</v>
      </c>
      <c r="AQ57" s="333">
        <v>0.7</v>
      </c>
      <c r="AR57" s="334">
        <v>56.3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566</v>
      </c>
      <c r="AM58" s="337">
        <v>7798319</v>
      </c>
      <c r="AN58" s="338">
        <v>19511</v>
      </c>
      <c r="AO58" s="339">
        <v>114.9</v>
      </c>
      <c r="AP58" s="340">
        <v>26807</v>
      </c>
      <c r="AQ58" s="341">
        <v>1.8</v>
      </c>
      <c r="AR58" s="342">
        <v>113.1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570</v>
      </c>
      <c r="AL59" s="321"/>
      <c r="AM59" s="329">
        <v>16091099</v>
      </c>
      <c r="AN59" s="330">
        <v>40462</v>
      </c>
      <c r="AO59" s="331">
        <v>-15.2</v>
      </c>
      <c r="AP59" s="332">
        <v>48105</v>
      </c>
      <c r="AQ59" s="333">
        <v>-7.8</v>
      </c>
      <c r="AR59" s="334">
        <v>-7.4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566</v>
      </c>
      <c r="AM60" s="337">
        <v>7521998</v>
      </c>
      <c r="AN60" s="338">
        <v>18915</v>
      </c>
      <c r="AO60" s="339">
        <v>-3.1</v>
      </c>
      <c r="AP60" s="340">
        <v>24072</v>
      </c>
      <c r="AQ60" s="341">
        <v>-10.199999999999999</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571</v>
      </c>
      <c r="AL61" s="343"/>
      <c r="AM61" s="344">
        <v>13942158</v>
      </c>
      <c r="AN61" s="345">
        <v>34803</v>
      </c>
      <c r="AO61" s="346">
        <v>13.1</v>
      </c>
      <c r="AP61" s="347">
        <v>49338</v>
      </c>
      <c r="AQ61" s="348">
        <v>0.9</v>
      </c>
      <c r="AR61" s="334">
        <v>12.2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566</v>
      </c>
      <c r="AM62" s="337">
        <v>6023020</v>
      </c>
      <c r="AN62" s="338">
        <v>15032</v>
      </c>
      <c r="AO62" s="339">
        <v>14.2</v>
      </c>
      <c r="AP62" s="340">
        <v>25282</v>
      </c>
      <c r="AQ62" s="341">
        <v>-1.5</v>
      </c>
      <c r="AR62" s="342">
        <v>15.7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1MfmkD+gV/ulKDMi8F2pxdfDRnnp7NGVXHuJyRdthc9DJs2gPOLd4tSL+awx/EwP9PwPjIvPu01RQooOlyUlA==" saltValue="fUzuldBZT2NkHutFLuOU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F97" zoomScale="115" zoomScaleNormal="115" zoomScaleSheetLayoutView="55" workbookViewId="0">
      <selection activeCell="CN63" sqref="CN6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573</v>
      </c>
    </row>
    <row r="120" spans="125:125" ht="13.5" hidden="1" customHeight="1" x14ac:dyDescent="0.15"/>
    <row r="121" spans="125:125" ht="13.5" hidden="1" customHeight="1" x14ac:dyDescent="0.15">
      <c r="DU121" s="255"/>
    </row>
  </sheetData>
  <sheetProtection algorithmName="SHA-512" hashValue="dQ/vwnEU300TyJEEoNXHf91mr4UPoquMTgyzRnZtFQljYUDPHhLoufe+YkgyLtodGk0ZInM18SnaQBp56FsMRA==" saltValue="Cl9o+ppmlg6HXx+DW+i/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N85"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574</v>
      </c>
    </row>
  </sheetData>
  <sheetProtection algorithmName="SHA-512" hashValue="YN3EC6Vfb8s0PT9b0BxkkDn+du+3WUB4KQ/j49HAXF5AOK/DmWJOdCw/9L17zjUBVdXBt7Fu2287KEtStG8Cgg==" saltValue="U17uruW2Fwwr/dcifdHg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0" t="s">
        <v>3</v>
      </c>
      <c r="D47" s="1170"/>
      <c r="E47" s="1171"/>
      <c r="F47" s="11">
        <v>12.16</v>
      </c>
      <c r="G47" s="12">
        <v>12.79</v>
      </c>
      <c r="H47" s="12">
        <v>14.57</v>
      </c>
      <c r="I47" s="12">
        <v>15.93</v>
      </c>
      <c r="J47" s="13">
        <v>16.489999999999998</v>
      </c>
    </row>
    <row r="48" spans="2:10" ht="57.75" customHeight="1" x14ac:dyDescent="0.15">
      <c r="B48" s="14"/>
      <c r="C48" s="1172" t="s">
        <v>4</v>
      </c>
      <c r="D48" s="1172"/>
      <c r="E48" s="1173"/>
      <c r="F48" s="15">
        <v>2.2200000000000002</v>
      </c>
      <c r="G48" s="16">
        <v>2.02</v>
      </c>
      <c r="H48" s="16">
        <v>2.12</v>
      </c>
      <c r="I48" s="16">
        <v>2.13</v>
      </c>
      <c r="J48" s="17">
        <v>2.98</v>
      </c>
    </row>
    <row r="49" spans="2:10" ht="57.75" customHeight="1" thickBot="1" x14ac:dyDescent="0.2">
      <c r="B49" s="18"/>
      <c r="C49" s="1174" t="s">
        <v>5</v>
      </c>
      <c r="D49" s="1174"/>
      <c r="E49" s="1175"/>
      <c r="F49" s="19">
        <v>1.57</v>
      </c>
      <c r="G49" s="20">
        <v>1.03</v>
      </c>
      <c r="H49" s="20">
        <v>2.15</v>
      </c>
      <c r="I49" s="20">
        <v>1.7</v>
      </c>
      <c r="J49" s="21">
        <v>2.41</v>
      </c>
    </row>
    <row r="50" spans="2:10" x14ac:dyDescent="0.15"/>
  </sheetData>
  <sheetProtection algorithmName="SHA-512" hashValue="Gv5uEhCo9ddYG42PCrR1+UaNNnaADDwToFTbTOmC+7wct6KwtH8pnrBR0bEh4YEQw7LMtANVX2JKWKZIzRbm1w==" saltValue="b/cMvkV5B2mGRh6vri5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election activeCell="F41" sqref="F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2" t="s">
        <v>580</v>
      </c>
      <c r="D34" s="1182"/>
      <c r="E34" s="1183"/>
      <c r="F34" s="32" t="s">
        <v>581</v>
      </c>
      <c r="G34" s="33" t="s">
        <v>582</v>
      </c>
      <c r="H34" s="33" t="s">
        <v>583</v>
      </c>
      <c r="I34" s="33" t="s">
        <v>584</v>
      </c>
      <c r="J34" s="34" t="s">
        <v>585</v>
      </c>
      <c r="K34" s="22"/>
      <c r="L34" s="22"/>
      <c r="M34" s="22"/>
      <c r="N34" s="22"/>
      <c r="O34" s="22"/>
      <c r="P34" s="22"/>
    </row>
    <row r="35" spans="1:16" ht="39" customHeight="1" x14ac:dyDescent="0.15">
      <c r="A35" s="22"/>
      <c r="B35" s="35"/>
      <c r="C35" s="1176" t="s">
        <v>586</v>
      </c>
      <c r="D35" s="1177"/>
      <c r="E35" s="1178"/>
      <c r="F35" s="36">
        <v>6.04</v>
      </c>
      <c r="G35" s="37">
        <v>7.8</v>
      </c>
      <c r="H35" s="37">
        <v>8.09</v>
      </c>
      <c r="I35" s="37">
        <v>8.89</v>
      </c>
      <c r="J35" s="38">
        <v>9.73</v>
      </c>
      <c r="K35" s="22"/>
      <c r="L35" s="22"/>
      <c r="M35" s="22"/>
      <c r="N35" s="22"/>
      <c r="O35" s="22"/>
      <c r="P35" s="22"/>
    </row>
    <row r="36" spans="1:16" ht="39" customHeight="1" x14ac:dyDescent="0.15">
      <c r="A36" s="22"/>
      <c r="B36" s="35"/>
      <c r="C36" s="1176" t="s">
        <v>587</v>
      </c>
      <c r="D36" s="1177"/>
      <c r="E36" s="1178"/>
      <c r="F36" s="36">
        <v>1.39</v>
      </c>
      <c r="G36" s="37">
        <v>1.71</v>
      </c>
      <c r="H36" s="37">
        <v>2.21</v>
      </c>
      <c r="I36" s="37">
        <v>3.67</v>
      </c>
      <c r="J36" s="38">
        <v>5.77</v>
      </c>
      <c r="K36" s="22"/>
      <c r="L36" s="22"/>
      <c r="M36" s="22"/>
      <c r="N36" s="22"/>
      <c r="O36" s="22"/>
      <c r="P36" s="22"/>
    </row>
    <row r="37" spans="1:16" ht="39" customHeight="1" x14ac:dyDescent="0.15">
      <c r="A37" s="22"/>
      <c r="B37" s="35"/>
      <c r="C37" s="1176" t="s">
        <v>588</v>
      </c>
      <c r="D37" s="1177"/>
      <c r="E37" s="1178"/>
      <c r="F37" s="36">
        <v>2.14</v>
      </c>
      <c r="G37" s="37">
        <v>1.99</v>
      </c>
      <c r="H37" s="37">
        <v>2.11</v>
      </c>
      <c r="I37" s="37">
        <v>2.11</v>
      </c>
      <c r="J37" s="38">
        <v>2.95</v>
      </c>
      <c r="K37" s="22"/>
      <c r="L37" s="22"/>
      <c r="M37" s="22"/>
      <c r="N37" s="22"/>
      <c r="O37" s="22"/>
      <c r="P37" s="22"/>
    </row>
    <row r="38" spans="1:16" ht="39" customHeight="1" x14ac:dyDescent="0.15">
      <c r="A38" s="22"/>
      <c r="B38" s="35"/>
      <c r="C38" s="1176" t="s">
        <v>589</v>
      </c>
      <c r="D38" s="1177"/>
      <c r="E38" s="1178"/>
      <c r="F38" s="36">
        <v>1.05</v>
      </c>
      <c r="G38" s="37">
        <v>0.21</v>
      </c>
      <c r="H38" s="37">
        <v>1.99</v>
      </c>
      <c r="I38" s="37">
        <v>2.13</v>
      </c>
      <c r="J38" s="38">
        <v>2.8</v>
      </c>
      <c r="K38" s="22"/>
      <c r="L38" s="22"/>
      <c r="M38" s="22"/>
      <c r="N38" s="22"/>
      <c r="O38" s="22"/>
      <c r="P38" s="22"/>
    </row>
    <row r="39" spans="1:16" ht="39" customHeight="1" x14ac:dyDescent="0.15">
      <c r="A39" s="22"/>
      <c r="B39" s="35"/>
      <c r="C39" s="1176" t="s">
        <v>590</v>
      </c>
      <c r="D39" s="1177"/>
      <c r="E39" s="1178"/>
      <c r="F39" s="36">
        <v>0.7</v>
      </c>
      <c r="G39" s="37">
        <v>0.61</v>
      </c>
      <c r="H39" s="37">
        <v>0.64</v>
      </c>
      <c r="I39" s="37">
        <v>1.38</v>
      </c>
      <c r="J39" s="38">
        <v>1.1499999999999999</v>
      </c>
      <c r="K39" s="22"/>
      <c r="L39" s="22"/>
      <c r="M39" s="22"/>
      <c r="N39" s="22"/>
      <c r="O39" s="22"/>
      <c r="P39" s="22"/>
    </row>
    <row r="40" spans="1:16" ht="39" customHeight="1" x14ac:dyDescent="0.15">
      <c r="A40" s="22"/>
      <c r="B40" s="35"/>
      <c r="C40" s="1176" t="s">
        <v>591</v>
      </c>
      <c r="D40" s="1177"/>
      <c r="E40" s="1178"/>
      <c r="F40" s="36">
        <v>0.7</v>
      </c>
      <c r="G40" s="37">
        <v>0.92</v>
      </c>
      <c r="H40" s="37">
        <v>0.42</v>
      </c>
      <c r="I40" s="37">
        <v>0.93</v>
      </c>
      <c r="J40" s="38">
        <v>0.56999999999999995</v>
      </c>
      <c r="K40" s="22"/>
      <c r="L40" s="22"/>
      <c r="M40" s="22"/>
      <c r="N40" s="22"/>
      <c r="O40" s="22"/>
      <c r="P40" s="22"/>
    </row>
    <row r="41" spans="1:16" ht="39" customHeight="1" x14ac:dyDescent="0.15">
      <c r="A41" s="22"/>
      <c r="B41" s="35"/>
      <c r="C41" s="1176" t="s">
        <v>592</v>
      </c>
      <c r="D41" s="1177"/>
      <c r="E41" s="1178"/>
      <c r="F41" s="36">
        <v>0.35</v>
      </c>
      <c r="G41" s="37">
        <v>0.38</v>
      </c>
      <c r="H41" s="37">
        <v>0.08</v>
      </c>
      <c r="I41" s="37">
        <v>7.0000000000000007E-2</v>
      </c>
      <c r="J41" s="38">
        <v>0.08</v>
      </c>
      <c r="K41" s="22"/>
      <c r="L41" s="22"/>
      <c r="M41" s="22"/>
      <c r="N41" s="22"/>
      <c r="O41" s="22"/>
      <c r="P41" s="22"/>
    </row>
    <row r="42" spans="1:16" ht="39" customHeight="1" x14ac:dyDescent="0.15">
      <c r="A42" s="22"/>
      <c r="B42" s="39"/>
      <c r="C42" s="1176" t="s">
        <v>593</v>
      </c>
      <c r="D42" s="1177"/>
      <c r="E42" s="1178"/>
      <c r="F42" s="36" t="s">
        <v>534</v>
      </c>
      <c r="G42" s="37" t="s">
        <v>534</v>
      </c>
      <c r="H42" s="37" t="s">
        <v>534</v>
      </c>
      <c r="I42" s="37" t="s">
        <v>534</v>
      </c>
      <c r="J42" s="38" t="s">
        <v>534</v>
      </c>
      <c r="K42" s="22"/>
      <c r="L42" s="22"/>
      <c r="M42" s="22"/>
      <c r="N42" s="22"/>
      <c r="O42" s="22"/>
      <c r="P42" s="22"/>
    </row>
    <row r="43" spans="1:16" ht="39" customHeight="1" thickBot="1" x14ac:dyDescent="0.2">
      <c r="A43" s="22"/>
      <c r="B43" s="40"/>
      <c r="C43" s="1179" t="s">
        <v>594</v>
      </c>
      <c r="D43" s="1180"/>
      <c r="E43" s="1181"/>
      <c r="F43" s="41">
        <v>0.08</v>
      </c>
      <c r="G43" s="42">
        <v>0.01</v>
      </c>
      <c r="H43" s="42">
        <v>0</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8ObJH/mmwtpLasLyQsjFEu6yy+bmsalSyruh17aNZttE170bRjmujB/5MLhINkMpRws6BUaCVlbXEOPrc1oxA==" saltValue="iJAgsaa3cFCU6vpGp+bn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L35" zoomScale="130" zoomScaleNormal="13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10160</v>
      </c>
      <c r="L45" s="60">
        <v>10063</v>
      </c>
      <c r="M45" s="60">
        <v>9672</v>
      </c>
      <c r="N45" s="60">
        <v>10090</v>
      </c>
      <c r="O45" s="61">
        <v>10644</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534</v>
      </c>
      <c r="L46" s="64" t="s">
        <v>534</v>
      </c>
      <c r="M46" s="64" t="s">
        <v>534</v>
      </c>
      <c r="N46" s="64" t="s">
        <v>534</v>
      </c>
      <c r="O46" s="65" t="s">
        <v>534</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534</v>
      </c>
      <c r="L47" s="64" t="s">
        <v>534</v>
      </c>
      <c r="M47" s="64" t="s">
        <v>534</v>
      </c>
      <c r="N47" s="64" t="s">
        <v>534</v>
      </c>
      <c r="O47" s="65" t="s">
        <v>534</v>
      </c>
      <c r="P47" s="48"/>
      <c r="Q47" s="48"/>
      <c r="R47" s="48"/>
      <c r="S47" s="48"/>
      <c r="T47" s="48"/>
      <c r="U47" s="48"/>
    </row>
    <row r="48" spans="1:21" ht="30.75" customHeight="1" x14ac:dyDescent="0.15">
      <c r="A48" s="48"/>
      <c r="B48" s="1204"/>
      <c r="C48" s="1205"/>
      <c r="D48" s="62"/>
      <c r="E48" s="1186" t="s">
        <v>15</v>
      </c>
      <c r="F48" s="1186"/>
      <c r="G48" s="1186"/>
      <c r="H48" s="1186"/>
      <c r="I48" s="1186"/>
      <c r="J48" s="1187"/>
      <c r="K48" s="63">
        <v>3298</v>
      </c>
      <c r="L48" s="64">
        <v>3552</v>
      </c>
      <c r="M48" s="64">
        <v>3239</v>
      </c>
      <c r="N48" s="64">
        <v>2857</v>
      </c>
      <c r="O48" s="65">
        <v>2879</v>
      </c>
      <c r="P48" s="48"/>
      <c r="Q48" s="48"/>
      <c r="R48" s="48"/>
      <c r="S48" s="48"/>
      <c r="T48" s="48"/>
      <c r="U48" s="48"/>
    </row>
    <row r="49" spans="1:21" ht="30.75" customHeight="1" x14ac:dyDescent="0.15">
      <c r="A49" s="48"/>
      <c r="B49" s="1204"/>
      <c r="C49" s="1205"/>
      <c r="D49" s="62"/>
      <c r="E49" s="1186" t="s">
        <v>16</v>
      </c>
      <c r="F49" s="1186"/>
      <c r="G49" s="1186"/>
      <c r="H49" s="1186"/>
      <c r="I49" s="1186"/>
      <c r="J49" s="1187"/>
      <c r="K49" s="63">
        <v>394</v>
      </c>
      <c r="L49" s="64">
        <v>412</v>
      </c>
      <c r="M49" s="64">
        <v>401</v>
      </c>
      <c r="N49" s="64">
        <v>377</v>
      </c>
      <c r="O49" s="65">
        <v>382</v>
      </c>
      <c r="P49" s="48"/>
      <c r="Q49" s="48"/>
      <c r="R49" s="48"/>
      <c r="S49" s="48"/>
      <c r="T49" s="48"/>
      <c r="U49" s="48"/>
    </row>
    <row r="50" spans="1:21" ht="30.75" customHeight="1" x14ac:dyDescent="0.15">
      <c r="A50" s="48"/>
      <c r="B50" s="1204"/>
      <c r="C50" s="1205"/>
      <c r="D50" s="62"/>
      <c r="E50" s="1186" t="s">
        <v>17</v>
      </c>
      <c r="F50" s="1186"/>
      <c r="G50" s="1186"/>
      <c r="H50" s="1186"/>
      <c r="I50" s="1186"/>
      <c r="J50" s="1187"/>
      <c r="K50" s="63">
        <v>11</v>
      </c>
      <c r="L50" s="64">
        <v>11</v>
      </c>
      <c r="M50" s="64">
        <v>11</v>
      </c>
      <c r="N50" s="64">
        <v>11</v>
      </c>
      <c r="O50" s="65">
        <v>11</v>
      </c>
      <c r="P50" s="48"/>
      <c r="Q50" s="48"/>
      <c r="R50" s="48"/>
      <c r="S50" s="48"/>
      <c r="T50" s="48"/>
      <c r="U50" s="48"/>
    </row>
    <row r="51" spans="1:21" ht="30.75" customHeight="1" x14ac:dyDescent="0.15">
      <c r="A51" s="48"/>
      <c r="B51" s="1206"/>
      <c r="C51" s="1207"/>
      <c r="D51" s="66"/>
      <c r="E51" s="1186" t="s">
        <v>18</v>
      </c>
      <c r="F51" s="1186"/>
      <c r="G51" s="1186"/>
      <c r="H51" s="1186"/>
      <c r="I51" s="1186"/>
      <c r="J51" s="1187"/>
      <c r="K51" s="63">
        <v>0</v>
      </c>
      <c r="L51" s="64">
        <v>0</v>
      </c>
      <c r="M51" s="64">
        <v>0</v>
      </c>
      <c r="N51" s="64">
        <v>0</v>
      </c>
      <c r="O51" s="65">
        <v>0</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14489</v>
      </c>
      <c r="L52" s="64">
        <v>14334</v>
      </c>
      <c r="M52" s="64">
        <v>14044</v>
      </c>
      <c r="N52" s="64">
        <v>13295</v>
      </c>
      <c r="O52" s="65">
        <v>13358</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-626</v>
      </c>
      <c r="L53" s="69">
        <v>-296</v>
      </c>
      <c r="M53" s="69">
        <v>-721</v>
      </c>
      <c r="N53" s="69">
        <v>40</v>
      </c>
      <c r="O53" s="70">
        <v>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192" t="s">
        <v>25</v>
      </c>
      <c r="C57" s="1193"/>
      <c r="D57" s="1196" t="s">
        <v>26</v>
      </c>
      <c r="E57" s="1197"/>
      <c r="F57" s="1197"/>
      <c r="G57" s="1197"/>
      <c r="H57" s="1197"/>
      <c r="I57" s="1197"/>
      <c r="J57" s="1198"/>
      <c r="K57" s="83">
        <v>5351</v>
      </c>
      <c r="L57" s="84">
        <v>4704</v>
      </c>
      <c r="M57" s="84">
        <v>4707</v>
      </c>
      <c r="N57" s="84">
        <v>4401</v>
      </c>
      <c r="O57" s="85">
        <v>4397</v>
      </c>
    </row>
    <row r="58" spans="1:21" ht="31.5" customHeight="1" thickBot="1" x14ac:dyDescent="0.2">
      <c r="B58" s="1194"/>
      <c r="C58" s="1195"/>
      <c r="D58" s="1199" t="s">
        <v>27</v>
      </c>
      <c r="E58" s="1200"/>
      <c r="F58" s="1200"/>
      <c r="G58" s="1200"/>
      <c r="H58" s="1200"/>
      <c r="I58" s="1200"/>
      <c r="J58" s="1201"/>
      <c r="K58" s="86">
        <v>7</v>
      </c>
      <c r="L58" s="87">
        <v>3</v>
      </c>
      <c r="M58" s="87">
        <v>3</v>
      </c>
      <c r="N58" s="87">
        <v>2</v>
      </c>
      <c r="O58" s="88">
        <v>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cHMn3txzbsN/+PzOd/V+s7mvnVSoovs0a03vxTSbLJC8vThX7XW609UxexeSutMSJCyRJ5NUnv7SHj7/4xeA==" saltValue="0funv3e6nFkhZTaMGG4l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31" zoomScale="70" zoomScaleNormal="70" zoomScaleSheetLayoutView="100" workbookViewId="0">
      <selection activeCell="L49" sqref="L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22" t="s">
        <v>30</v>
      </c>
      <c r="C41" s="1223"/>
      <c r="D41" s="102"/>
      <c r="E41" s="1224" t="s">
        <v>31</v>
      </c>
      <c r="F41" s="1224"/>
      <c r="G41" s="1224"/>
      <c r="H41" s="1225"/>
      <c r="I41" s="351">
        <v>101728</v>
      </c>
      <c r="J41" s="352">
        <v>104182</v>
      </c>
      <c r="K41" s="352">
        <v>105708</v>
      </c>
      <c r="L41" s="352">
        <v>111037</v>
      </c>
      <c r="M41" s="353">
        <v>113685</v>
      </c>
    </row>
    <row r="42" spans="2:13" ht="27.75" customHeight="1" x14ac:dyDescent="0.15">
      <c r="B42" s="1212"/>
      <c r="C42" s="1213"/>
      <c r="D42" s="103"/>
      <c r="E42" s="1216" t="s">
        <v>32</v>
      </c>
      <c r="F42" s="1216"/>
      <c r="G42" s="1216"/>
      <c r="H42" s="1217"/>
      <c r="I42" s="354">
        <v>5000</v>
      </c>
      <c r="J42" s="355">
        <v>4674</v>
      </c>
      <c r="K42" s="355">
        <v>4663</v>
      </c>
      <c r="L42" s="355">
        <v>4646</v>
      </c>
      <c r="M42" s="356">
        <v>4425</v>
      </c>
    </row>
    <row r="43" spans="2:13" ht="27.75" customHeight="1" x14ac:dyDescent="0.15">
      <c r="B43" s="1212"/>
      <c r="C43" s="1213"/>
      <c r="D43" s="103"/>
      <c r="E43" s="1216" t="s">
        <v>33</v>
      </c>
      <c r="F43" s="1216"/>
      <c r="G43" s="1216"/>
      <c r="H43" s="1217"/>
      <c r="I43" s="354">
        <v>33340</v>
      </c>
      <c r="J43" s="355">
        <v>30859</v>
      </c>
      <c r="K43" s="355">
        <v>31141</v>
      </c>
      <c r="L43" s="355">
        <v>29334</v>
      </c>
      <c r="M43" s="356">
        <v>27461</v>
      </c>
    </row>
    <row r="44" spans="2:13" ht="27.75" customHeight="1" x14ac:dyDescent="0.15">
      <c r="B44" s="1212"/>
      <c r="C44" s="1213"/>
      <c r="D44" s="103"/>
      <c r="E44" s="1216" t="s">
        <v>34</v>
      </c>
      <c r="F44" s="1216"/>
      <c r="G44" s="1216"/>
      <c r="H44" s="1217"/>
      <c r="I44" s="354">
        <v>2665</v>
      </c>
      <c r="J44" s="355">
        <v>2341</v>
      </c>
      <c r="K44" s="355">
        <v>2075</v>
      </c>
      <c r="L44" s="355">
        <v>1823</v>
      </c>
      <c r="M44" s="356">
        <v>1482</v>
      </c>
    </row>
    <row r="45" spans="2:13" ht="27.75" customHeight="1" x14ac:dyDescent="0.15">
      <c r="B45" s="1212"/>
      <c r="C45" s="1213"/>
      <c r="D45" s="103"/>
      <c r="E45" s="1216" t="s">
        <v>35</v>
      </c>
      <c r="F45" s="1216"/>
      <c r="G45" s="1216"/>
      <c r="H45" s="1217"/>
      <c r="I45" s="354">
        <v>14853</v>
      </c>
      <c r="J45" s="355">
        <v>15453</v>
      </c>
      <c r="K45" s="355">
        <v>14648</v>
      </c>
      <c r="L45" s="355">
        <v>13416</v>
      </c>
      <c r="M45" s="356">
        <v>13041</v>
      </c>
    </row>
    <row r="46" spans="2:13" ht="27.75" customHeight="1" x14ac:dyDescent="0.15">
      <c r="B46" s="1212"/>
      <c r="C46" s="1213"/>
      <c r="D46" s="104"/>
      <c r="E46" s="1216" t="s">
        <v>36</v>
      </c>
      <c r="F46" s="1216"/>
      <c r="G46" s="1216"/>
      <c r="H46" s="1217"/>
      <c r="I46" s="354">
        <v>1203</v>
      </c>
      <c r="J46" s="355">
        <v>1145</v>
      </c>
      <c r="K46" s="355">
        <v>1136</v>
      </c>
      <c r="L46" s="355">
        <v>1080</v>
      </c>
      <c r="M46" s="356">
        <v>1075</v>
      </c>
    </row>
    <row r="47" spans="2:13" ht="27.75" customHeight="1" x14ac:dyDescent="0.15">
      <c r="B47" s="1212"/>
      <c r="C47" s="1213"/>
      <c r="D47" s="105"/>
      <c r="E47" s="1226" t="s">
        <v>37</v>
      </c>
      <c r="F47" s="1227"/>
      <c r="G47" s="1227"/>
      <c r="H47" s="1228"/>
      <c r="I47" s="354" t="s">
        <v>534</v>
      </c>
      <c r="J47" s="355" t="s">
        <v>534</v>
      </c>
      <c r="K47" s="355" t="s">
        <v>534</v>
      </c>
      <c r="L47" s="355" t="s">
        <v>534</v>
      </c>
      <c r="M47" s="356" t="s">
        <v>534</v>
      </c>
    </row>
    <row r="48" spans="2:13" ht="27.75" customHeight="1" x14ac:dyDescent="0.15">
      <c r="B48" s="1212"/>
      <c r="C48" s="1213"/>
      <c r="D48" s="103"/>
      <c r="E48" s="1216" t="s">
        <v>38</v>
      </c>
      <c r="F48" s="1216"/>
      <c r="G48" s="1216"/>
      <c r="H48" s="1217"/>
      <c r="I48" s="354" t="s">
        <v>534</v>
      </c>
      <c r="J48" s="355" t="s">
        <v>534</v>
      </c>
      <c r="K48" s="355" t="s">
        <v>534</v>
      </c>
      <c r="L48" s="355" t="s">
        <v>534</v>
      </c>
      <c r="M48" s="356" t="s">
        <v>534</v>
      </c>
    </row>
    <row r="49" spans="2:13" ht="27.75" customHeight="1" x14ac:dyDescent="0.15">
      <c r="B49" s="1214"/>
      <c r="C49" s="1215"/>
      <c r="D49" s="103"/>
      <c r="E49" s="1216" t="s">
        <v>39</v>
      </c>
      <c r="F49" s="1216"/>
      <c r="G49" s="1216"/>
      <c r="H49" s="1217"/>
      <c r="I49" s="354" t="s">
        <v>534</v>
      </c>
      <c r="J49" s="355" t="s">
        <v>534</v>
      </c>
      <c r="K49" s="355" t="s">
        <v>534</v>
      </c>
      <c r="L49" s="355" t="s">
        <v>534</v>
      </c>
      <c r="M49" s="356" t="s">
        <v>534</v>
      </c>
    </row>
    <row r="50" spans="2:13" ht="27.75" customHeight="1" x14ac:dyDescent="0.15">
      <c r="B50" s="1210" t="s">
        <v>40</v>
      </c>
      <c r="C50" s="1211"/>
      <c r="D50" s="106"/>
      <c r="E50" s="1216" t="s">
        <v>41</v>
      </c>
      <c r="F50" s="1216"/>
      <c r="G50" s="1216"/>
      <c r="H50" s="1217"/>
      <c r="I50" s="354">
        <v>30342</v>
      </c>
      <c r="J50" s="355">
        <v>31104</v>
      </c>
      <c r="K50" s="355">
        <v>33265</v>
      </c>
      <c r="L50" s="355">
        <v>33335</v>
      </c>
      <c r="M50" s="356">
        <v>36881</v>
      </c>
    </row>
    <row r="51" spans="2:13" ht="27.75" customHeight="1" x14ac:dyDescent="0.15">
      <c r="B51" s="1212"/>
      <c r="C51" s="1213"/>
      <c r="D51" s="103"/>
      <c r="E51" s="1216" t="s">
        <v>42</v>
      </c>
      <c r="F51" s="1216"/>
      <c r="G51" s="1216"/>
      <c r="H51" s="1217"/>
      <c r="I51" s="354">
        <v>29815</v>
      </c>
      <c r="J51" s="355">
        <v>27376</v>
      </c>
      <c r="K51" s="355">
        <v>28285</v>
      </c>
      <c r="L51" s="355">
        <v>26448</v>
      </c>
      <c r="M51" s="356">
        <v>26294</v>
      </c>
    </row>
    <row r="52" spans="2:13" ht="27.75" customHeight="1" x14ac:dyDescent="0.15">
      <c r="B52" s="1214"/>
      <c r="C52" s="1215"/>
      <c r="D52" s="103"/>
      <c r="E52" s="1216" t="s">
        <v>43</v>
      </c>
      <c r="F52" s="1216"/>
      <c r="G52" s="1216"/>
      <c r="H52" s="1217"/>
      <c r="I52" s="354">
        <v>111679</v>
      </c>
      <c r="J52" s="355">
        <v>118571</v>
      </c>
      <c r="K52" s="355">
        <v>119413</v>
      </c>
      <c r="L52" s="355">
        <v>119111</v>
      </c>
      <c r="M52" s="356">
        <v>116840</v>
      </c>
    </row>
    <row r="53" spans="2:13" ht="27.75" customHeight="1" thickBot="1" x14ac:dyDescent="0.2">
      <c r="B53" s="1218" t="s">
        <v>44</v>
      </c>
      <c r="C53" s="1219"/>
      <c r="D53" s="107"/>
      <c r="E53" s="1220" t="s">
        <v>45</v>
      </c>
      <c r="F53" s="1220"/>
      <c r="G53" s="1220"/>
      <c r="H53" s="1221"/>
      <c r="I53" s="357">
        <v>-13048</v>
      </c>
      <c r="J53" s="358">
        <v>-18396</v>
      </c>
      <c r="K53" s="358">
        <v>-21592</v>
      </c>
      <c r="L53" s="358">
        <v>-17557</v>
      </c>
      <c r="M53" s="359">
        <v>-18847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ZICVxTFefQCGXF9H8zGdthy38pSIb0pV54CrevP/5/lpO0lmL/6beGv9F0XSe0ZaTAQx+p5Fmh7KEhd2PgFEA==" saltValue="PwKAtiYBc/A+vT5Vm/d7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F55"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37" t="s">
        <v>48</v>
      </c>
      <c r="D55" s="1237"/>
      <c r="E55" s="1238"/>
      <c r="F55" s="119">
        <v>11357</v>
      </c>
      <c r="G55" s="119">
        <v>12666</v>
      </c>
      <c r="H55" s="120">
        <v>13602</v>
      </c>
    </row>
    <row r="56" spans="2:8" ht="52.5" customHeight="1" x14ac:dyDescent="0.15">
      <c r="B56" s="121"/>
      <c r="C56" s="1239" t="s">
        <v>49</v>
      </c>
      <c r="D56" s="1239"/>
      <c r="E56" s="1240"/>
      <c r="F56" s="122">
        <v>4401</v>
      </c>
      <c r="G56" s="122">
        <v>4397</v>
      </c>
      <c r="H56" s="123">
        <v>5397</v>
      </c>
    </row>
    <row r="57" spans="2:8" ht="53.25" customHeight="1" x14ac:dyDescent="0.15">
      <c r="B57" s="121"/>
      <c r="C57" s="1241" t="s">
        <v>50</v>
      </c>
      <c r="D57" s="1241"/>
      <c r="E57" s="1242"/>
      <c r="F57" s="124">
        <v>13664</v>
      </c>
      <c r="G57" s="124">
        <v>12764</v>
      </c>
      <c r="H57" s="125">
        <v>14151</v>
      </c>
    </row>
    <row r="58" spans="2:8" ht="45.75" customHeight="1" x14ac:dyDescent="0.15">
      <c r="B58" s="126"/>
      <c r="C58" s="1229" t="s">
        <v>615</v>
      </c>
      <c r="D58" s="1230"/>
      <c r="E58" s="1231"/>
      <c r="F58" s="127">
        <v>5948</v>
      </c>
      <c r="G58" s="127">
        <v>5128</v>
      </c>
      <c r="H58" s="128">
        <v>6128</v>
      </c>
    </row>
    <row r="59" spans="2:8" ht="45.75" customHeight="1" x14ac:dyDescent="0.15">
      <c r="B59" s="126"/>
      <c r="C59" s="1229" t="s">
        <v>616</v>
      </c>
      <c r="D59" s="1230"/>
      <c r="E59" s="1231"/>
      <c r="F59" s="127">
        <v>4022</v>
      </c>
      <c r="G59" s="127">
        <v>3722</v>
      </c>
      <c r="H59" s="128">
        <v>4723</v>
      </c>
    </row>
    <row r="60" spans="2:8" ht="45.75" customHeight="1" x14ac:dyDescent="0.15">
      <c r="B60" s="126"/>
      <c r="C60" s="1229" t="s">
        <v>617</v>
      </c>
      <c r="D60" s="1230"/>
      <c r="E60" s="1231"/>
      <c r="F60" s="127">
        <v>969</v>
      </c>
      <c r="G60" s="127">
        <v>969</v>
      </c>
      <c r="H60" s="128">
        <v>969</v>
      </c>
    </row>
    <row r="61" spans="2:8" ht="45.75" customHeight="1" x14ac:dyDescent="0.15">
      <c r="B61" s="126"/>
      <c r="C61" s="1229" t="s">
        <v>618</v>
      </c>
      <c r="D61" s="1230"/>
      <c r="E61" s="1231"/>
      <c r="F61" s="127">
        <v>394</v>
      </c>
      <c r="G61" s="127">
        <v>556</v>
      </c>
      <c r="H61" s="128">
        <v>516</v>
      </c>
    </row>
    <row r="62" spans="2:8" ht="45.75" customHeight="1" thickBot="1" x14ac:dyDescent="0.2">
      <c r="B62" s="129"/>
      <c r="C62" s="1232" t="s">
        <v>619</v>
      </c>
      <c r="D62" s="1233"/>
      <c r="E62" s="1234"/>
      <c r="F62" s="130">
        <v>406</v>
      </c>
      <c r="G62" s="130">
        <v>404</v>
      </c>
      <c r="H62" s="131">
        <v>403</v>
      </c>
    </row>
    <row r="63" spans="2:8" ht="52.5" customHeight="1" thickBot="1" x14ac:dyDescent="0.2">
      <c r="B63" s="132"/>
      <c r="C63" s="1235" t="s">
        <v>51</v>
      </c>
      <c r="D63" s="1235"/>
      <c r="E63" s="1236"/>
      <c r="F63" s="133">
        <v>29422</v>
      </c>
      <c r="G63" s="133">
        <v>29827</v>
      </c>
      <c r="H63" s="134">
        <v>33150</v>
      </c>
    </row>
    <row r="64" spans="2:8" x14ac:dyDescent="0.15"/>
  </sheetData>
  <sheetProtection algorithmName="SHA-512" hashValue="tk7dz/455mE8U7pOF3i7i5DkQt4bwfD8cSzIBURnESZC4DH+X/d3YZ0+l7w5bgHymA5sa01ZoiETirqYTUwLvw==" saltValue="Y996ejvxCK6e8an9fuj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572</v>
      </c>
      <c r="G2" s="148"/>
      <c r="H2" s="149"/>
    </row>
    <row r="3" spans="1:8" x14ac:dyDescent="0.15">
      <c r="A3" s="145" t="s">
        <v>565</v>
      </c>
      <c r="B3" s="150"/>
      <c r="C3" s="151"/>
      <c r="D3" s="152">
        <v>27233</v>
      </c>
      <c r="E3" s="153"/>
      <c r="F3" s="154">
        <v>48088</v>
      </c>
      <c r="G3" s="155"/>
      <c r="H3" s="156"/>
    </row>
    <row r="4" spans="1:8" x14ac:dyDescent="0.15">
      <c r="A4" s="157"/>
      <c r="B4" s="158"/>
      <c r="C4" s="159"/>
      <c r="D4" s="160">
        <v>13998</v>
      </c>
      <c r="E4" s="161"/>
      <c r="F4" s="162">
        <v>25183</v>
      </c>
      <c r="G4" s="163"/>
      <c r="H4" s="164"/>
    </row>
    <row r="5" spans="1:8" x14ac:dyDescent="0.15">
      <c r="A5" s="145" t="s">
        <v>567</v>
      </c>
      <c r="B5" s="150"/>
      <c r="C5" s="151"/>
      <c r="D5" s="152">
        <v>28203</v>
      </c>
      <c r="E5" s="153"/>
      <c r="F5" s="154">
        <v>46457</v>
      </c>
      <c r="G5" s="155"/>
      <c r="H5" s="156"/>
    </row>
    <row r="6" spans="1:8" x14ac:dyDescent="0.15">
      <c r="A6" s="157"/>
      <c r="B6" s="158"/>
      <c r="C6" s="159"/>
      <c r="D6" s="160">
        <v>13656</v>
      </c>
      <c r="E6" s="161"/>
      <c r="F6" s="162">
        <v>24020</v>
      </c>
      <c r="G6" s="163"/>
      <c r="H6" s="164"/>
    </row>
    <row r="7" spans="1:8" x14ac:dyDescent="0.15">
      <c r="A7" s="145" t="s">
        <v>568</v>
      </c>
      <c r="B7" s="150"/>
      <c r="C7" s="151"/>
      <c r="D7" s="152">
        <v>30392</v>
      </c>
      <c r="E7" s="153"/>
      <c r="F7" s="154">
        <v>51849</v>
      </c>
      <c r="G7" s="155"/>
      <c r="H7" s="156"/>
    </row>
    <row r="8" spans="1:8" x14ac:dyDescent="0.15">
      <c r="A8" s="157"/>
      <c r="B8" s="158"/>
      <c r="C8" s="159"/>
      <c r="D8" s="160">
        <v>9081</v>
      </c>
      <c r="E8" s="161"/>
      <c r="F8" s="162">
        <v>26326</v>
      </c>
      <c r="G8" s="163"/>
      <c r="H8" s="164"/>
    </row>
    <row r="9" spans="1:8" x14ac:dyDescent="0.15">
      <c r="A9" s="145" t="s">
        <v>569</v>
      </c>
      <c r="B9" s="150"/>
      <c r="C9" s="151"/>
      <c r="D9" s="152">
        <v>47723</v>
      </c>
      <c r="E9" s="153"/>
      <c r="F9" s="154">
        <v>52191</v>
      </c>
      <c r="G9" s="155"/>
      <c r="H9" s="156"/>
    </row>
    <row r="10" spans="1:8" x14ac:dyDescent="0.15">
      <c r="A10" s="157"/>
      <c r="B10" s="158"/>
      <c r="C10" s="159"/>
      <c r="D10" s="160">
        <v>19511</v>
      </c>
      <c r="E10" s="161"/>
      <c r="F10" s="162">
        <v>26807</v>
      </c>
      <c r="G10" s="163"/>
      <c r="H10" s="164"/>
    </row>
    <row r="11" spans="1:8" x14ac:dyDescent="0.15">
      <c r="A11" s="145" t="s">
        <v>570</v>
      </c>
      <c r="B11" s="150"/>
      <c r="C11" s="151"/>
      <c r="D11" s="152">
        <v>40462</v>
      </c>
      <c r="E11" s="153"/>
      <c r="F11" s="154">
        <v>48105</v>
      </c>
      <c r="G11" s="155"/>
      <c r="H11" s="156"/>
    </row>
    <row r="12" spans="1:8" x14ac:dyDescent="0.15">
      <c r="A12" s="157"/>
      <c r="B12" s="158"/>
      <c r="C12" s="165"/>
      <c r="D12" s="160">
        <v>18915</v>
      </c>
      <c r="E12" s="161"/>
      <c r="F12" s="162">
        <v>24072</v>
      </c>
      <c r="G12" s="163"/>
      <c r="H12" s="164"/>
    </row>
    <row r="13" spans="1:8" x14ac:dyDescent="0.15">
      <c r="A13" s="145"/>
      <c r="B13" s="150"/>
      <c r="C13" s="166"/>
      <c r="D13" s="167">
        <v>34803</v>
      </c>
      <c r="E13" s="168"/>
      <c r="F13" s="169">
        <v>49338</v>
      </c>
      <c r="G13" s="170"/>
      <c r="H13" s="156"/>
    </row>
    <row r="14" spans="1:8" x14ac:dyDescent="0.15">
      <c r="A14" s="157"/>
      <c r="B14" s="158"/>
      <c r="C14" s="159"/>
      <c r="D14" s="160">
        <v>15032</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2.2200000000000002</v>
      </c>
      <c r="C19" s="171">
        <f>ROUND(VALUE(SUBSTITUTE(実質収支比率等に係る経年分析!G$48,"▲","-")),2)</f>
        <v>2.02</v>
      </c>
      <c r="D19" s="171">
        <f>ROUND(VALUE(SUBSTITUTE(実質収支比率等に係る経年分析!H$48,"▲","-")),2)</f>
        <v>2.12</v>
      </c>
      <c r="E19" s="171">
        <f>ROUND(VALUE(SUBSTITUTE(実質収支比率等に係る経年分析!I$48,"▲","-")),2)</f>
        <v>2.13</v>
      </c>
      <c r="F19" s="171">
        <f>ROUND(VALUE(SUBSTITUTE(実質収支比率等に係る経年分析!J$48,"▲","-")),2)</f>
        <v>2.98</v>
      </c>
    </row>
    <row r="20" spans="1:11" x14ac:dyDescent="0.15">
      <c r="A20" s="171" t="s">
        <v>55</v>
      </c>
      <c r="B20" s="171">
        <f>ROUND(VALUE(SUBSTITUTE(実質収支比率等に係る経年分析!F$47,"▲","-")),2)</f>
        <v>12.16</v>
      </c>
      <c r="C20" s="171">
        <f>ROUND(VALUE(SUBSTITUTE(実質収支比率等に係る経年分析!G$47,"▲","-")),2)</f>
        <v>12.79</v>
      </c>
      <c r="D20" s="171">
        <f>ROUND(VALUE(SUBSTITUTE(実質収支比率等に係る経年分析!H$47,"▲","-")),2)</f>
        <v>14.57</v>
      </c>
      <c r="E20" s="171">
        <f>ROUND(VALUE(SUBSTITUTE(実質収支比率等に係る経年分析!I$47,"▲","-")),2)</f>
        <v>15.93</v>
      </c>
      <c r="F20" s="171">
        <f>ROUND(VALUE(SUBSTITUTE(実質収支比率等に係る経年分析!J$47,"▲","-")),2)</f>
        <v>16.489999999999998</v>
      </c>
    </row>
    <row r="21" spans="1:11" x14ac:dyDescent="0.15">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2.15</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2.41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0.56999999999999995</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2.8</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2.95</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15">
      <c r="A36" s="172" t="str">
        <f>IF(連結実質赤字比率に係る赤字・黒字の構成分析!C$34="",NA(),連結実質赤字比率に係る赤字・黒字の構成分析!C$34)</f>
        <v>自動車駐車場特別会計</v>
      </c>
      <c r="B36" s="172">
        <f>IF(ROUND(VALUE(SUBSTITUTE(連結実質赤字比率に係る赤字・黒字の構成分析!F$34,"▲", "-")), 2) &lt; 0, ABS(ROUND(VALUE(SUBSTITUTE(連結実質赤字比率に係る赤字・黒字の構成分析!F$34,"▲", "-")), 2)), NA())</f>
        <v>0.37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0.28999999999999998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0.21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0.18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0.13</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14489</v>
      </c>
      <c r="E42" s="173"/>
      <c r="F42" s="173"/>
      <c r="G42" s="173">
        <f>'実質公債費比率（分子）の構造'!L$52</f>
        <v>14334</v>
      </c>
      <c r="H42" s="173"/>
      <c r="I42" s="173"/>
      <c r="J42" s="173">
        <f>'実質公債費比率（分子）の構造'!M$52</f>
        <v>14044</v>
      </c>
      <c r="K42" s="173"/>
      <c r="L42" s="173"/>
      <c r="M42" s="173">
        <f>'実質公債費比率（分子）の構造'!N$52</f>
        <v>13295</v>
      </c>
      <c r="N42" s="173"/>
      <c r="O42" s="173"/>
      <c r="P42" s="173">
        <f>'実質公債費比率（分子）の構造'!O$52</f>
        <v>13358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11</v>
      </c>
      <c r="C44" s="173"/>
      <c r="D44" s="173"/>
      <c r="E44" s="173">
        <f>'実質公債費比率（分子）の構造'!L$50</f>
        <v>11</v>
      </c>
      <c r="F44" s="173"/>
      <c r="G44" s="173"/>
      <c r="H44" s="173">
        <f>'実質公債費比率（分子）の構造'!M$50</f>
        <v>11</v>
      </c>
      <c r="I44" s="173"/>
      <c r="J44" s="173"/>
      <c r="K44" s="173">
        <f>'実質公債費比率（分子）の構造'!N$50</f>
        <v>11</v>
      </c>
      <c r="L44" s="173"/>
      <c r="M44" s="173"/>
      <c r="N44" s="173">
        <f>'実質公債費比率（分子）の構造'!O$50</f>
        <v>11</v>
      </c>
      <c r="O44" s="173"/>
      <c r="P44" s="173"/>
    </row>
    <row r="45" spans="1:16" x14ac:dyDescent="0.15">
      <c r="A45" s="173" t="s">
        <v>66</v>
      </c>
      <c r="B45" s="173">
        <f>'実質公債費比率（分子）の構造'!K$49</f>
        <v>394</v>
      </c>
      <c r="C45" s="173"/>
      <c r="D45" s="173"/>
      <c r="E45" s="173">
        <f>'実質公債費比率（分子）の構造'!L$49</f>
        <v>412</v>
      </c>
      <c r="F45" s="173"/>
      <c r="G45" s="173"/>
      <c r="H45" s="173">
        <f>'実質公債費比率（分子）の構造'!M$49</f>
        <v>401</v>
      </c>
      <c r="I45" s="173"/>
      <c r="J45" s="173"/>
      <c r="K45" s="173">
        <f>'実質公債費比率（分子）の構造'!N$49</f>
        <v>377</v>
      </c>
      <c r="L45" s="173"/>
      <c r="M45" s="173"/>
      <c r="N45" s="173">
        <f>'実質公債費比率（分子）の構造'!O$49</f>
        <v>382</v>
      </c>
      <c r="O45" s="173"/>
      <c r="P45" s="173"/>
    </row>
    <row r="46" spans="1:16" x14ac:dyDescent="0.15">
      <c r="A46" s="173" t="s">
        <v>67</v>
      </c>
      <c r="B46" s="173">
        <f>'実質公債費比率（分子）の構造'!K$48</f>
        <v>3298</v>
      </c>
      <c r="C46" s="173"/>
      <c r="D46" s="173"/>
      <c r="E46" s="173">
        <f>'実質公債費比率（分子）の構造'!L$48</f>
        <v>3552</v>
      </c>
      <c r="F46" s="173"/>
      <c r="G46" s="173"/>
      <c r="H46" s="173">
        <f>'実質公債費比率（分子）の構造'!M$48</f>
        <v>3239</v>
      </c>
      <c r="I46" s="173"/>
      <c r="J46" s="173"/>
      <c r="K46" s="173">
        <f>'実質公債費比率（分子）の構造'!N$48</f>
        <v>2857</v>
      </c>
      <c r="L46" s="173"/>
      <c r="M46" s="173"/>
      <c r="N46" s="173">
        <f>'実質公債費比率（分子）の構造'!O$48</f>
        <v>2879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10160</v>
      </c>
      <c r="C49" s="173"/>
      <c r="D49" s="173"/>
      <c r="E49" s="173">
        <f>'実質公債費比率（分子）の構造'!L$45</f>
        <v>10063</v>
      </c>
      <c r="F49" s="173"/>
      <c r="G49" s="173"/>
      <c r="H49" s="173">
        <f>'実質公債費比率（分子）の構造'!M$45</f>
        <v>9672</v>
      </c>
      <c r="I49" s="173"/>
      <c r="J49" s="173"/>
      <c r="K49" s="173">
        <f>'実質公債費比率（分子）の構造'!N$45</f>
        <v>10090</v>
      </c>
      <c r="L49" s="173"/>
      <c r="M49" s="173"/>
      <c r="N49" s="173">
        <f>'実質公債費比率（分子）の構造'!O$45</f>
        <v>10644</v>
      </c>
      <c r="O49" s="173"/>
      <c r="P49" s="173"/>
    </row>
    <row r="50" spans="1:16" x14ac:dyDescent="0.15">
      <c r="A50" s="173" t="s">
        <v>71</v>
      </c>
      <c r="B50" s="173" t="e">
        <f>NA()</f>
        <v>#N/A</v>
      </c>
      <c r="C50" s="173">
        <f>IF(ISNUMBER('実質公債費比率（分子）の構造'!K$53),'実質公債費比率（分子）の構造'!K$53,NA())</f>
        <v>-626</v>
      </c>
      <c r="D50" s="173" t="e">
        <f>NA()</f>
        <v>#N/A</v>
      </c>
      <c r="E50" s="173" t="e">
        <f>NA()</f>
        <v>#N/A</v>
      </c>
      <c r="F50" s="173">
        <f>IF(ISNUMBER('実質公債費比率（分子）の構造'!L$53),'実質公債費比率（分子）の構造'!L$53,NA())</f>
        <v>-296</v>
      </c>
      <c r="G50" s="173" t="e">
        <f>NA()</f>
        <v>#N/A</v>
      </c>
      <c r="H50" s="173" t="e">
        <f>NA()</f>
        <v>#N/A</v>
      </c>
      <c r="I50" s="173">
        <f>IF(ISNUMBER('実質公債費比率（分子）の構造'!M$53),'実質公債費比率（分子）の構造'!M$53,NA())</f>
        <v>-721</v>
      </c>
      <c r="J50" s="173" t="e">
        <f>NA()</f>
        <v>#N/A</v>
      </c>
      <c r="K50" s="173" t="e">
        <f>NA()</f>
        <v>#N/A</v>
      </c>
      <c r="L50" s="173">
        <f>IF(ISNUMBER('実質公債費比率（分子）の構造'!N$53),'実質公債費比率（分子）の構造'!N$53,NA())</f>
        <v>40</v>
      </c>
      <c r="M50" s="173" t="e">
        <f>NA()</f>
        <v>#N/A</v>
      </c>
      <c r="N50" s="173" t="e">
        <f>NA()</f>
        <v>#N/A</v>
      </c>
      <c r="O50" s="173">
        <f>IF(ISNUMBER('実質公債費比率（分子）の構造'!O$53),'実質公債費比率（分子）の構造'!O$53,NA())</f>
        <v>558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111679</v>
      </c>
      <c r="E56" s="172"/>
      <c r="F56" s="172"/>
      <c r="G56" s="172">
        <f>'将来負担比率（分子）の構造'!J$52</f>
        <v>118571</v>
      </c>
      <c r="H56" s="172"/>
      <c r="I56" s="172"/>
      <c r="J56" s="172">
        <f>'将来負担比率（分子）の構造'!K$52</f>
        <v>119413</v>
      </c>
      <c r="K56" s="172"/>
      <c r="L56" s="172"/>
      <c r="M56" s="172">
        <f>'将来負担比率（分子）の構造'!L$52</f>
        <v>119111</v>
      </c>
      <c r="N56" s="172"/>
      <c r="O56" s="172"/>
      <c r="P56" s="172">
        <f>'将来負担比率（分子）の構造'!M$52</f>
        <v>116840</v>
      </c>
    </row>
    <row r="57" spans="1:16" x14ac:dyDescent="0.15">
      <c r="A57" s="172" t="s">
        <v>42</v>
      </c>
      <c r="B57" s="172"/>
      <c r="C57" s="172"/>
      <c r="D57" s="172">
        <f>'将来負担比率（分子）の構造'!I$51</f>
        <v>29815</v>
      </c>
      <c r="E57" s="172"/>
      <c r="F57" s="172"/>
      <c r="G57" s="172">
        <f>'将来負担比率（分子）の構造'!J$51</f>
        <v>27376</v>
      </c>
      <c r="H57" s="172"/>
      <c r="I57" s="172"/>
      <c r="J57" s="172">
        <f>'将来負担比率（分子）の構造'!K$51</f>
        <v>28285</v>
      </c>
      <c r="K57" s="172"/>
      <c r="L57" s="172"/>
      <c r="M57" s="172">
        <f>'将来負担比率（分子）の構造'!L$51</f>
        <v>26448</v>
      </c>
      <c r="N57" s="172"/>
      <c r="O57" s="172"/>
      <c r="P57" s="172">
        <f>'将来負担比率（分子）の構造'!M$51</f>
        <v>26294</v>
      </c>
    </row>
    <row r="58" spans="1:16" x14ac:dyDescent="0.15">
      <c r="A58" s="172" t="s">
        <v>41</v>
      </c>
      <c r="B58" s="172"/>
      <c r="C58" s="172"/>
      <c r="D58" s="172">
        <f>'将来負担比率（分子）の構造'!I$50</f>
        <v>30342</v>
      </c>
      <c r="E58" s="172"/>
      <c r="F58" s="172"/>
      <c r="G58" s="172">
        <f>'将来負担比率（分子）の構造'!J$50</f>
        <v>31104</v>
      </c>
      <c r="H58" s="172"/>
      <c r="I58" s="172"/>
      <c r="J58" s="172">
        <f>'将来負担比率（分子）の構造'!K$50</f>
        <v>33265</v>
      </c>
      <c r="K58" s="172"/>
      <c r="L58" s="172"/>
      <c r="M58" s="172">
        <f>'将来負担比率（分子）の構造'!L$50</f>
        <v>33335</v>
      </c>
      <c r="N58" s="172"/>
      <c r="O58" s="172"/>
      <c r="P58" s="172">
        <f>'将来負担比率（分子）の構造'!M$50</f>
        <v>36881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1203</v>
      </c>
      <c r="C61" s="172"/>
      <c r="D61" s="172"/>
      <c r="E61" s="172">
        <f>'将来負担比率（分子）の構造'!J$46</f>
        <v>1145</v>
      </c>
      <c r="F61" s="172"/>
      <c r="G61" s="172"/>
      <c r="H61" s="172">
        <f>'将来負担比率（分子）の構造'!K$46</f>
        <v>1136</v>
      </c>
      <c r="I61" s="172"/>
      <c r="J61" s="172"/>
      <c r="K61" s="172">
        <f>'将来負担比率（分子）の構造'!L$46</f>
        <v>1080</v>
      </c>
      <c r="L61" s="172"/>
      <c r="M61" s="172"/>
      <c r="N61" s="172">
        <f>'将来負担比率（分子）の構造'!M$46</f>
        <v>1075</v>
      </c>
      <c r="O61" s="172"/>
      <c r="P61" s="172"/>
    </row>
    <row r="62" spans="1:16" x14ac:dyDescent="0.15">
      <c r="A62" s="172" t="s">
        <v>35</v>
      </c>
      <c r="B62" s="172">
        <f>'将来負担比率（分子）の構造'!I$45</f>
        <v>14853</v>
      </c>
      <c r="C62" s="172"/>
      <c r="D62" s="172"/>
      <c r="E62" s="172">
        <f>'将来負担比率（分子）の構造'!J$45</f>
        <v>15453</v>
      </c>
      <c r="F62" s="172"/>
      <c r="G62" s="172"/>
      <c r="H62" s="172">
        <f>'将来負担比率（分子）の構造'!K$45</f>
        <v>14648</v>
      </c>
      <c r="I62" s="172"/>
      <c r="J62" s="172"/>
      <c r="K62" s="172">
        <f>'将来負担比率（分子）の構造'!L$45</f>
        <v>13416</v>
      </c>
      <c r="L62" s="172"/>
      <c r="M62" s="172"/>
      <c r="N62" s="172">
        <f>'将来負担比率（分子）の構造'!M$45</f>
        <v>13041</v>
      </c>
      <c r="O62" s="172"/>
      <c r="P62" s="172"/>
    </row>
    <row r="63" spans="1:16" x14ac:dyDescent="0.15">
      <c r="A63" s="172" t="s">
        <v>34</v>
      </c>
      <c r="B63" s="172">
        <f>'将来負担比率（分子）の構造'!I$44</f>
        <v>2665</v>
      </c>
      <c r="C63" s="172"/>
      <c r="D63" s="172"/>
      <c r="E63" s="172">
        <f>'将来負担比率（分子）の構造'!J$44</f>
        <v>2341</v>
      </c>
      <c r="F63" s="172"/>
      <c r="G63" s="172"/>
      <c r="H63" s="172">
        <f>'将来負担比率（分子）の構造'!K$44</f>
        <v>2075</v>
      </c>
      <c r="I63" s="172"/>
      <c r="J63" s="172"/>
      <c r="K63" s="172">
        <f>'将来負担比率（分子）の構造'!L$44</f>
        <v>1823</v>
      </c>
      <c r="L63" s="172"/>
      <c r="M63" s="172"/>
      <c r="N63" s="172">
        <f>'将来負担比率（分子）の構造'!M$44</f>
        <v>1482</v>
      </c>
      <c r="O63" s="172"/>
      <c r="P63" s="172"/>
    </row>
    <row r="64" spans="1:16" x14ac:dyDescent="0.15">
      <c r="A64" s="172" t="s">
        <v>33</v>
      </c>
      <c r="B64" s="172">
        <f>'将来負担比率（分子）の構造'!I$43</f>
        <v>33340</v>
      </c>
      <c r="C64" s="172"/>
      <c r="D64" s="172"/>
      <c r="E64" s="172">
        <f>'将来負担比率（分子）の構造'!J$43</f>
        <v>30859</v>
      </c>
      <c r="F64" s="172"/>
      <c r="G64" s="172"/>
      <c r="H64" s="172">
        <f>'将来負担比率（分子）の構造'!K$43</f>
        <v>31141</v>
      </c>
      <c r="I64" s="172"/>
      <c r="J64" s="172"/>
      <c r="K64" s="172">
        <f>'将来負担比率（分子）の構造'!L$43</f>
        <v>29334</v>
      </c>
      <c r="L64" s="172"/>
      <c r="M64" s="172"/>
      <c r="N64" s="172">
        <f>'将来負担比率（分子）の構造'!M$43</f>
        <v>27461</v>
      </c>
      <c r="O64" s="172"/>
      <c r="P64" s="172"/>
    </row>
    <row r="65" spans="1:16" x14ac:dyDescent="0.15">
      <c r="A65" s="172" t="s">
        <v>32</v>
      </c>
      <c r="B65" s="172">
        <f>'将来負担比率（分子）の構造'!I$42</f>
        <v>5000</v>
      </c>
      <c r="C65" s="172"/>
      <c r="D65" s="172"/>
      <c r="E65" s="172">
        <f>'将来負担比率（分子）の構造'!J$42</f>
        <v>4674</v>
      </c>
      <c r="F65" s="172"/>
      <c r="G65" s="172"/>
      <c r="H65" s="172">
        <f>'将来負担比率（分子）の構造'!K$42</f>
        <v>4663</v>
      </c>
      <c r="I65" s="172"/>
      <c r="J65" s="172"/>
      <c r="K65" s="172">
        <f>'将来負担比率（分子）の構造'!L$42</f>
        <v>4646</v>
      </c>
      <c r="L65" s="172"/>
      <c r="M65" s="172"/>
      <c r="N65" s="172">
        <f>'将来負担比率（分子）の構造'!M$42</f>
        <v>4425</v>
      </c>
      <c r="O65" s="172"/>
      <c r="P65" s="172"/>
    </row>
    <row r="66" spans="1:16" x14ac:dyDescent="0.15">
      <c r="A66" s="172" t="s">
        <v>31</v>
      </c>
      <c r="B66" s="172">
        <f>'将来負担比率（分子）の構造'!I$41</f>
        <v>101728</v>
      </c>
      <c r="C66" s="172"/>
      <c r="D66" s="172"/>
      <c r="E66" s="172">
        <f>'将来負担比率（分子）の構造'!J$41</f>
        <v>104182</v>
      </c>
      <c r="F66" s="172"/>
      <c r="G66" s="172"/>
      <c r="H66" s="172">
        <f>'将来負担比率（分子）の構造'!K$41</f>
        <v>105708</v>
      </c>
      <c r="I66" s="172"/>
      <c r="J66" s="172"/>
      <c r="K66" s="172">
        <f>'将来負担比率（分子）の構造'!L$41</f>
        <v>111037</v>
      </c>
      <c r="L66" s="172"/>
      <c r="M66" s="172"/>
      <c r="N66" s="172">
        <f>'将来負担比率（分子）の構造'!M$41</f>
        <v>113685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11357</v>
      </c>
      <c r="C72" s="176">
        <f>基金残高に係る経年分析!G55</f>
        <v>12666</v>
      </c>
      <c r="D72" s="176">
        <f>基金残高に係る経年分析!H55</f>
        <v>13602</v>
      </c>
    </row>
    <row r="73" spans="1:16" x14ac:dyDescent="0.15">
      <c r="A73" s="175" t="s">
        <v>78</v>
      </c>
      <c r="B73" s="176">
        <f>基金残高に係る経年分析!F56</f>
        <v>4401</v>
      </c>
      <c r="C73" s="176">
        <f>基金残高に係る経年分析!G56</f>
        <v>4397</v>
      </c>
      <c r="D73" s="176">
        <f>基金残高に係る経年分析!H56</f>
        <v>5397</v>
      </c>
    </row>
    <row r="74" spans="1:16" x14ac:dyDescent="0.15">
      <c r="A74" s="175" t="s">
        <v>79</v>
      </c>
      <c r="B74" s="176">
        <f>基金残高に係る経年分析!F57</f>
        <v>13664</v>
      </c>
      <c r="C74" s="176">
        <f>基金残高に係る経年分析!G57</f>
        <v>12764</v>
      </c>
      <c r="D74" s="176">
        <f>基金残高に係る経年分析!H57</f>
        <v>14151</v>
      </c>
    </row>
  </sheetData>
  <sheetProtection algorithmName="SHA-512" hashValue="sLnxwMjcuMchlZFJrPXWGo/KMeHCra0CJAeCOSpZ3I17D2c044DxZPBM0vAQAlUaiJnWqo6Mkb5fQNO9OBRz4Q==" saltValue="hMQlMellwfWtJNluOaBX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なかしま</cp:lastModifiedBy>
  <cp:lastPrinted>2023-03-16T11:18:37Z</cp:lastPrinted>
  <dcterms:created xsi:type="dcterms:W3CDTF">2023-02-20T06:04:00Z</dcterms:created>
  <dcterms:modified xsi:type="dcterms:W3CDTF">2023-03-23T02:03:12Z</dcterms:modified>
  <cp:category/>
</cp:coreProperties>
</file>