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 activeTab="2"/>
  </bookViews>
  <sheets>
    <sheet name="はじめに" sheetId="1" r:id="rId1"/>
    <sheet name="【記入例】" sheetId="2" r:id="rId2"/>
    <sheet name="入力シート" sheetId="3" r:id="rId3"/>
    <sheet name="①申込書" sheetId="4" r:id="rId4"/>
    <sheet name="②内訳明細" sheetId="5" r:id="rId5"/>
    <sheet name="③仕切伝票用紙" sheetId="6" r:id="rId6"/>
    <sheet name="④計量伝票用紙" sheetId="7" r:id="rId7"/>
    <sheet name="⑤口座振込依頼書" sheetId="8" r:id="rId8"/>
  </sheets>
  <definedNames>
    <definedName name="_xlnm.Print_Area" localSheetId="4">'②内訳明細'!$A$1:$J$74</definedName>
    <definedName name="_xlnm.Print_Titles" localSheetId="4">'②内訳明細'!$14:$15</definedName>
  </definedNames>
  <calcPr fullCalcOnLoad="1"/>
</workbook>
</file>

<file path=xl/comments2.xml><?xml version="1.0" encoding="utf-8"?>
<comments xmlns="http://schemas.openxmlformats.org/spreadsheetml/2006/main">
  <authors>
    <author>hirakata</author>
  </authors>
  <commentList>
    <comment ref="C6" authorId="0">
      <text>
        <r>
          <rPr>
            <sz val="9"/>
            <rFont val="ＭＳ Ｐゴシック"/>
            <family val="3"/>
          </rPr>
          <t xml:space="preserve">西暦で入力
例 2015/12/25
</t>
        </r>
      </text>
    </comment>
    <comment ref="C10" authorId="0">
      <text>
        <r>
          <rPr>
            <b/>
            <sz val="9"/>
            <rFont val="ＭＳ Ｐゴシック"/>
            <family val="3"/>
          </rPr>
          <t>半角カタカナで入力</t>
        </r>
      </text>
    </comment>
    <comment ref="C15" authorId="0">
      <text>
        <r>
          <rPr>
            <b/>
            <sz val="9"/>
            <rFont val="ＭＳ Ｐゴシック"/>
            <family val="3"/>
          </rPr>
          <t>半角カタカナで入力</t>
        </r>
      </text>
    </comment>
    <comment ref="C18" authorId="0">
      <text>
        <r>
          <rPr>
            <sz val="9"/>
            <rFont val="ＭＳ Ｐゴシック"/>
            <family val="3"/>
          </rPr>
          <t xml:space="preserve">郵便番号を - 抜きで、7桁数字で入力
</t>
        </r>
      </text>
    </comment>
    <comment ref="C24" authorId="0">
      <text>
        <r>
          <rPr>
            <sz val="9"/>
            <rFont val="ＭＳ Ｐゴシック"/>
            <family val="3"/>
          </rPr>
          <t>預金種類を入力
普通、当座　など
　</t>
        </r>
      </text>
    </comment>
    <comment ref="C27" authorId="0">
      <text>
        <r>
          <rPr>
            <b/>
            <sz val="9"/>
            <rFont val="ＭＳ Ｐゴシック"/>
            <family val="3"/>
          </rPr>
          <t>半角カタカナで入力</t>
        </r>
      </text>
    </comment>
    <comment ref="C34" authorId="0">
      <text>
        <r>
          <rPr>
            <b/>
            <sz val="9"/>
            <rFont val="ＭＳ Ｐゴシック"/>
            <family val="3"/>
          </rPr>
          <t>半角カタカナで入力</t>
        </r>
      </text>
    </comment>
    <comment ref="C40" authorId="0">
      <text>
        <r>
          <rPr>
            <sz val="9"/>
            <rFont val="ＭＳ Ｐゴシック"/>
            <family val="3"/>
          </rPr>
          <t xml:space="preserve">西暦で入力
例 2015/7/15
</t>
        </r>
      </text>
    </comment>
    <comment ref="C41" authorId="0">
      <text>
        <r>
          <rPr>
            <sz val="9"/>
            <rFont val="ＭＳ Ｐゴシック"/>
            <family val="3"/>
          </rPr>
          <t>西暦で入力
例 2015/12/15</t>
        </r>
      </text>
    </comment>
    <comment ref="B50" authorId="0">
      <text>
        <r>
          <rPr>
            <sz val="9"/>
            <rFont val="ＭＳ Ｐゴシック"/>
            <family val="3"/>
          </rPr>
          <t>実施日入力例
　9月10日実施したなら</t>
        </r>
        <r>
          <rPr>
            <b/>
            <sz val="9"/>
            <rFont val="ＭＳ Ｐゴシック"/>
            <family val="3"/>
          </rPr>
          <t>9/10</t>
        </r>
        <r>
          <rPr>
            <sz val="9"/>
            <rFont val="ＭＳ Ｐゴシック"/>
            <family val="3"/>
          </rPr>
          <t>と入力する。入力すると9月10日と表示される。
　</t>
        </r>
      </text>
    </comment>
    <comment ref="C50" authorId="0">
      <text>
        <r>
          <rPr>
            <sz val="9"/>
            <rFont val="ＭＳ Ｐゴシック"/>
            <family val="3"/>
          </rPr>
          <t xml:space="preserve">重量のみを入力する。入力すると単位のkgも表示される。
</t>
        </r>
      </text>
    </comment>
  </commentList>
</comments>
</file>

<file path=xl/comments3.xml><?xml version="1.0" encoding="utf-8"?>
<comments xmlns="http://schemas.openxmlformats.org/spreadsheetml/2006/main">
  <authors>
    <author>hirakata</author>
  </authors>
  <commentList>
    <comment ref="C6" authorId="0">
      <text>
        <r>
          <rPr>
            <sz val="9"/>
            <rFont val="ＭＳ Ｐゴシック"/>
            <family val="3"/>
          </rPr>
          <t xml:space="preserve">西暦で入力
例 2015/12/25
</t>
        </r>
      </text>
    </comment>
    <comment ref="C10" authorId="0">
      <text>
        <r>
          <rPr>
            <b/>
            <sz val="9"/>
            <rFont val="ＭＳ Ｐゴシック"/>
            <family val="3"/>
          </rPr>
          <t>半角カタカナで入力</t>
        </r>
      </text>
    </comment>
    <comment ref="C15" authorId="0">
      <text>
        <r>
          <rPr>
            <b/>
            <sz val="9"/>
            <rFont val="ＭＳ Ｐゴシック"/>
            <family val="3"/>
          </rPr>
          <t>半角カタカナで入力</t>
        </r>
      </text>
    </comment>
    <comment ref="C18" authorId="0">
      <text>
        <r>
          <rPr>
            <sz val="9"/>
            <rFont val="ＭＳ Ｐゴシック"/>
            <family val="3"/>
          </rPr>
          <t xml:space="preserve">郵便番号を - 抜きで、7桁数字で入力
</t>
        </r>
      </text>
    </comment>
    <comment ref="C24" authorId="0">
      <text>
        <r>
          <rPr>
            <sz val="9"/>
            <rFont val="ＭＳ Ｐゴシック"/>
            <family val="3"/>
          </rPr>
          <t xml:space="preserve">預金種類を入力
普通、当座　など
</t>
        </r>
      </text>
    </comment>
    <comment ref="C27" authorId="0">
      <text>
        <r>
          <rPr>
            <b/>
            <sz val="9"/>
            <rFont val="ＭＳ Ｐゴシック"/>
            <family val="3"/>
          </rPr>
          <t>半角カタカナで入力</t>
        </r>
      </text>
    </comment>
    <comment ref="C34" authorId="0">
      <text>
        <r>
          <rPr>
            <b/>
            <sz val="9"/>
            <rFont val="ＭＳ Ｐゴシック"/>
            <family val="3"/>
          </rPr>
          <t>半角カタカナで入力</t>
        </r>
      </text>
    </comment>
    <comment ref="C39" authorId="0">
      <text>
        <r>
          <rPr>
            <sz val="9"/>
            <rFont val="ＭＳ Ｐゴシック"/>
            <family val="3"/>
          </rPr>
          <t xml:space="preserve">西暦で入力
例 2015/7/15
</t>
        </r>
      </text>
    </comment>
    <comment ref="C40" authorId="0">
      <text>
        <r>
          <rPr>
            <sz val="9"/>
            <rFont val="ＭＳ Ｐゴシック"/>
            <family val="3"/>
          </rPr>
          <t>西暦で入力
例 2015/12/15</t>
        </r>
      </text>
    </comment>
    <comment ref="B49" authorId="0">
      <text>
        <r>
          <rPr>
            <sz val="9"/>
            <rFont val="ＭＳ Ｐゴシック"/>
            <family val="3"/>
          </rPr>
          <t>実施日入力例
　9月10日実施したなら</t>
        </r>
        <r>
          <rPr>
            <b/>
            <sz val="9"/>
            <rFont val="ＭＳ Ｐゴシック"/>
            <family val="3"/>
          </rPr>
          <t>9/10</t>
        </r>
        <r>
          <rPr>
            <sz val="9"/>
            <rFont val="ＭＳ Ｐゴシック"/>
            <family val="3"/>
          </rPr>
          <t>と入力する。入力すると9月10日と表示される。
　</t>
        </r>
      </text>
    </comment>
    <comment ref="C49" authorId="0">
      <text>
        <r>
          <rPr>
            <sz val="9"/>
            <rFont val="ＭＳ Ｐゴシック"/>
            <family val="3"/>
          </rPr>
          <t xml:space="preserve">重量のみを入力する。入力すると単位のkgも表示される。
</t>
        </r>
      </text>
    </comment>
  </commentList>
</comments>
</file>

<file path=xl/sharedStrings.xml><?xml version="1.0" encoding="utf-8"?>
<sst xmlns="http://schemas.openxmlformats.org/spreadsheetml/2006/main" count="290" uniqueCount="175">
  <si>
    <t>新聞紙</t>
  </si>
  <si>
    <t>雑誌等</t>
  </si>
  <si>
    <t>古布類</t>
  </si>
  <si>
    <t>アルミ缶</t>
  </si>
  <si>
    <t>牛乳
パック</t>
  </si>
  <si>
    <t>紙製容器
包装</t>
  </si>
  <si>
    <t>合　計</t>
  </si>
  <si>
    <t>ﾀﾞﾝﾎﾞｰﾙ</t>
  </si>
  <si>
    <t xml:space="preserve">     登録団体名</t>
  </si>
  <si>
    <t xml:space="preserve">     実施世帯数</t>
  </si>
  <si>
    <t>再生資源集団回収実施内訳明細は次のとおりです。</t>
  </si>
  <si>
    <t>Ａ</t>
  </si>
  <si>
    <t>Ｂ</t>
  </si>
  <si>
    <t>Ｃ</t>
  </si>
  <si>
    <t>Ｄ</t>
  </si>
  <si>
    <t>Ｅ</t>
  </si>
  <si>
    <t>Ｆ</t>
  </si>
  <si>
    <t>Ｇ</t>
  </si>
  <si>
    <t>Ｈ</t>
  </si>
  <si>
    <t xml:space="preserve">         品目
実施日</t>
  </si>
  <si>
    <t>＊「仕切伝票」と「計量伝票」の数量(kg)が同じか照合してから記入してください。</t>
  </si>
  <si>
    <t>金融機関名</t>
  </si>
  <si>
    <t>回収量</t>
  </si>
  <si>
    <t>雑誌等</t>
  </si>
  <si>
    <t>ダンボール</t>
  </si>
  <si>
    <t>古布類</t>
  </si>
  <si>
    <t>アルミ缶</t>
  </si>
  <si>
    <t>牛乳パック</t>
  </si>
  <si>
    <t>紙製容器包装</t>
  </si>
  <si>
    <t>回収総量</t>
  </si>
  <si>
    <t>口座番号</t>
  </si>
  <si>
    <t>Ａ</t>
  </si>
  <si>
    <t>Ｂ</t>
  </si>
  <si>
    <t>Ｃ</t>
  </si>
  <si>
    <t>Ｄ</t>
  </si>
  <si>
    <t>Ｅ</t>
  </si>
  <si>
    <t>Ｆ</t>
  </si>
  <si>
    <t>Ｇ</t>
  </si>
  <si>
    <t>Ｈ</t>
  </si>
  <si>
    <t>ﾌﾘｶﾞﾅ</t>
  </si>
  <si>
    <t>ｋｇ</t>
  </si>
  <si>
    <t>枚 方 市 長</t>
  </si>
  <si>
    <t>登録団体名</t>
  </si>
  <si>
    <t>代表者住所</t>
  </si>
  <si>
    <t>代表者氏名</t>
  </si>
  <si>
    <t>電話番号</t>
  </si>
  <si>
    <t>（日中連絡可能な電話番号）</t>
  </si>
  <si>
    <t>（注意）</t>
  </si>
  <si>
    <t>合 計</t>
  </si>
  <si>
    <t>口座名義</t>
  </si>
  <si>
    <t>実施期間</t>
  </si>
  <si>
    <t>～</t>
  </si>
  <si>
    <t>回実施）</t>
  </si>
  <si>
    <t>氏名</t>
  </si>
  <si>
    <t>郵便番号</t>
  </si>
  <si>
    <t>ﾌﾘｶﾞﾅ</t>
  </si>
  <si>
    <t>預金種類</t>
  </si>
  <si>
    <t>開始日</t>
  </si>
  <si>
    <t>終了日</t>
  </si>
  <si>
    <t>実施回数</t>
  </si>
  <si>
    <t>申請日</t>
  </si>
  <si>
    <t>部セルに入力</t>
  </si>
  <si>
    <t>回</t>
  </si>
  <si>
    <t>（半角数字で７桁入力　例 5731162）</t>
  </si>
  <si>
    <t>　（例）登録名：□□子供会→口座名義：□□子供会・・・・・・・　可
　　　　登録名：□□子供会→口座名義：□□自治会・・・・・・・不可</t>
  </si>
  <si>
    <t>の　　　り　　　づ　　　け</t>
  </si>
  <si>
    <t>仕切伝票（市役所提出用）</t>
  </si>
  <si>
    <t>仕切伝票貼付用紙</t>
  </si>
  <si>
    <r>
      <t xml:space="preserve">「のりづけ」欄に、日付の古いものから仕切伝票（市役所提出用）の裏面上部にのりづけして、貼り付けてください。
</t>
    </r>
    <r>
      <rPr>
        <u val="single"/>
        <sz val="11"/>
        <color indexed="8"/>
        <rFont val="ＭＳ 明朝"/>
        <family val="1"/>
      </rPr>
      <t>（仕切伝票の枚数が多くて貼きれない場合は、クリップ等でとめてください。）</t>
    </r>
  </si>
  <si>
    <t>計量伝票（業者発行分）</t>
  </si>
  <si>
    <t>計量伝票貼付用紙</t>
  </si>
  <si>
    <r>
      <t>＊</t>
    </r>
    <r>
      <rPr>
        <u val="single"/>
        <sz val="11"/>
        <color indexed="8"/>
        <rFont val="ＭＳ 明朝"/>
        <family val="1"/>
      </rPr>
      <t>計量証明書は必ず原本を添付してください。</t>
    </r>
    <r>
      <rPr>
        <sz val="11"/>
        <color indexed="8"/>
        <rFont val="ＭＳ 明朝"/>
        <family val="1"/>
      </rPr>
      <t xml:space="preserve">
＊</t>
    </r>
    <r>
      <rPr>
        <u val="single"/>
        <sz val="11"/>
        <color indexed="8"/>
        <rFont val="ＭＳ 明朝"/>
        <family val="1"/>
      </rPr>
      <t>計量証明書の原本を紛失された場合は、業者へ再発行を依頼してください。</t>
    </r>
    <r>
      <rPr>
        <sz val="11"/>
        <color indexed="8"/>
        <rFont val="ＭＳ 明朝"/>
        <family val="1"/>
      </rPr>
      <t xml:space="preserve">
　</t>
    </r>
    <r>
      <rPr>
        <u val="single"/>
        <sz val="11"/>
        <color indexed="8"/>
        <rFont val="ＭＳ 明朝"/>
        <family val="1"/>
      </rPr>
      <t>再発行が無理な場合は、計量証明書の写しに原本に相違ない旨の証明をもらってください。</t>
    </r>
  </si>
  <si>
    <t>（　）内は入力説明です。</t>
  </si>
  <si>
    <t>（半角数字で入力）</t>
  </si>
  <si>
    <t>枚方市田口５－１－１</t>
  </si>
  <si>
    <t>減量　一</t>
  </si>
  <si>
    <t>ｹﾞﾝﾘｮｳ ﾊｼﾞﾒ</t>
  </si>
  <si>
    <t>再生資源集団回収報償金交付制度　交付申込書</t>
  </si>
  <si>
    <t>再生資源集団回収報償金交付制度　実施内訳明細書</t>
  </si>
  <si>
    <t>登録番号</t>
  </si>
  <si>
    <t>＊仕切伝票は枚方市提出用を添付してください。（回収業者及び荷受先業者の証明があるか
　を確認し、なければ証明をもらっていください。）</t>
  </si>
  <si>
    <r>
      <t xml:space="preserve">「のりづけ」欄に、日付の古いものから計量伝票の裏面上部にのりづけして、貼り付けてください。
</t>
    </r>
    <r>
      <rPr>
        <u val="single"/>
        <sz val="11"/>
        <color indexed="8"/>
        <rFont val="ＭＳ 明朝"/>
        <family val="1"/>
      </rPr>
      <t>（計量伝票の枚数が多くて貼りきれない場合は、クリップ等でとめてください。）</t>
    </r>
  </si>
  <si>
    <t>（登録団体名と同じものに限る）</t>
  </si>
  <si>
    <t>○○自治会</t>
  </si>
  <si>
    <t>0000000</t>
  </si>
  <si>
    <t>090-****-****</t>
  </si>
  <si>
    <t>（実施日：月日を入力　例 1/21）</t>
  </si>
  <si>
    <t>支店名</t>
  </si>
  <si>
    <t>（品　目：重量の数値のみを入力。単位（kg）は自動的に表示されます）　</t>
  </si>
  <si>
    <t>ｺｼ ｶｲｼｭｳ</t>
  </si>
  <si>
    <t>古紙　回収</t>
  </si>
  <si>
    <t>（日中に連絡可能なものに限る）</t>
  </si>
  <si>
    <t>再生資源集団回収報償金交付制度 交付申込書 入力・出力方法について</t>
  </si>
  <si>
    <t xml:space="preserve">２．【記入例】を参考に、入力シートの該当箇所を記載してください。
</t>
  </si>
  <si>
    <t>３．全ての入力が終わると、申込書、内訳明細のワークシートに、それぞれの書類が作成されますので、出力をお願いします。なお、出力はＡ４縦で設定されていますが、各プリンターで印刷範囲が異なる場合があります。印刷プレビューで確認してください。異なる場合は、印刷の設定をお願いします。</t>
  </si>
  <si>
    <t>再生資源集団回収報償金申込　入力シート　</t>
  </si>
  <si>
    <t>登録番号</t>
  </si>
  <si>
    <t>実施世帯数</t>
  </si>
  <si>
    <t>団体情報</t>
  </si>
  <si>
    <t>代表者情報</t>
  </si>
  <si>
    <t>申請書内容問い合わせ先</t>
  </si>
  <si>
    <t>再生資源集団回収実施期間</t>
  </si>
  <si>
    <t>再生資源集団回収実施内訳明細　入力</t>
  </si>
  <si>
    <t>（概算で結構です）</t>
  </si>
  <si>
    <t>ﾌﾘｶﾞﾅ</t>
  </si>
  <si>
    <t>この入力シートの印刷・提出は必要ありません。</t>
  </si>
  <si>
    <t>普通</t>
  </si>
  <si>
    <t>普通</t>
  </si>
  <si>
    <t>（仕切伝票の右上部分に記載あり）</t>
  </si>
  <si>
    <t>【記入例】再生資源集団回収報償金申込　入力シート</t>
  </si>
  <si>
    <t>合　　計</t>
  </si>
  <si>
    <r>
      <t xml:space="preserve">合　　計
</t>
    </r>
    <r>
      <rPr>
        <sz val="8"/>
        <color indexed="8"/>
        <rFont val="ＭＳ 明朝"/>
        <family val="1"/>
      </rPr>
      <t>25回以上は次頁</t>
    </r>
  </si>
  <si>
    <r>
      <rPr>
        <sz val="8"/>
        <color indexed="8"/>
        <rFont val="ＭＳ 明朝"/>
        <family val="1"/>
      </rPr>
      <t>2ページ目</t>
    </r>
    <r>
      <rPr>
        <sz val="11"/>
        <color indexed="8"/>
        <rFont val="ＭＳ 明朝"/>
        <family val="1"/>
      </rPr>
      <t xml:space="preserve">
小　　計</t>
    </r>
  </si>
  <si>
    <t>報償金
申請額</t>
  </si>
  <si>
    <t>報償金計算による金額</t>
  </si>
  <si>
    <t>100円未満は切り捨て</t>
  </si>
  <si>
    <t>4円×（Ｈ）</t>
  </si>
  <si>
    <t>＝</t>
  </si>
  <si>
    <t>＝</t>
  </si>
  <si>
    <t>携帯・電話</t>
  </si>
  <si>
    <t>この申込書の内容の問合せ先　氏名　　</t>
  </si>
  <si>
    <t>様式第４号（第６条第1項関係）</t>
  </si>
  <si>
    <t>　再生資源集団回収報償金交付要領第６条第１項の規定により、次のとおり再生資源集団回収報償金の交付を申込みます。</t>
  </si>
  <si>
    <t>登録番号</t>
  </si>
  <si>
    <t>明細書、振込依頼書、仕切伝票、計量伝票を必ず申請してください。</t>
  </si>
  <si>
    <t>報償金
計　算</t>
  </si>
  <si>
    <t>変更振込先口座通帳写し添付</t>
  </si>
  <si>
    <r>
      <t>＊振込口座通帳の</t>
    </r>
    <r>
      <rPr>
        <b/>
        <u val="single"/>
        <sz val="11"/>
        <color indexed="8"/>
        <rFont val="ＭＳ 明朝"/>
        <family val="1"/>
      </rPr>
      <t>表紙と表紙裏</t>
    </r>
    <r>
      <rPr>
        <sz val="11"/>
        <color indexed="8"/>
        <rFont val="ＭＳ 明朝"/>
        <family val="1"/>
      </rPr>
      <t>（口座番号、口座名義､ﾌﾘｶﾞﾅ等が確認できる部分全て）
　をコピーして必ず貼り付けてください。</t>
    </r>
  </si>
  <si>
    <t xml:space="preserve">＊必ず団体名の記載されている口座に限ります。（個人名義の口座には振り込まれませ
　ん。また、登録団体名と口座名義に相違がないか確認してください。）
</t>
  </si>
  <si>
    <t>金融機関名</t>
  </si>
  <si>
    <t>預金種別</t>
  </si>
  <si>
    <t>口座番号</t>
  </si>
  <si>
    <t>口座
名義</t>
  </si>
  <si>
    <t>※ 変更した場合は、裏面に口座通帳の写しを添付してください。</t>
  </si>
  <si>
    <t>様式第6号（第7条第2項関係）</t>
  </si>
  <si>
    <t>再生資源集団回収報償金口座振込依頼書</t>
  </si>
  <si>
    <t>枚方市長</t>
  </si>
  <si>
    <t>代表者名</t>
  </si>
  <si>
    <t>変　更　振　込　口　座　名</t>
  </si>
  <si>
    <t>振　込　口　座　名</t>
  </si>
  <si>
    <t>変更振込口座名（変更になった場合のみ入力してください）</t>
  </si>
  <si>
    <t>変更がない場合は同封の再生資源集団回収報償金口座振込依頼書の「振込口座名」に振り込まれます</t>
  </si>
  <si>
    <t>150</t>
  </si>
  <si>
    <t>○○ｼﾞﾁｶｲ</t>
  </si>
  <si>
    <t>072-849-5374</t>
  </si>
  <si>
    <t>△△信用金庫</t>
  </si>
  <si>
    <t>△△支店</t>
  </si>
  <si>
    <t>〇〇ジチカイ</t>
  </si>
  <si>
    <t>ゲンリョウ　ハジメ</t>
  </si>
  <si>
    <t>０７２－８４９－５３７４</t>
  </si>
  <si>
    <t>〇〇ジチカイ</t>
  </si>
  <si>
    <t>○○自治会</t>
  </si>
  <si>
    <t>コシ　カイシュウ</t>
  </si>
  <si>
    <t>090-****-****</t>
  </si>
  <si>
    <t>（西暦で入力　例 2020/1/10）</t>
  </si>
  <si>
    <t>（西暦で入力　例 2020/6/20）</t>
  </si>
  <si>
    <t>１．このファイルは、はじめに、【記入例】、入力シート、①申込書、②内訳明細、③仕切伝票用紙、④計量伝票用紙、⑤口座振込依頼書からなります。</t>
  </si>
  <si>
    <t>５．仕切伝票用紙、計量伝票用紙および口座振込依頼書には、各伝票の原本と通帳のコピーを貼り付けてください。</t>
  </si>
  <si>
    <t>４．申込書は印刷後、内容を確認してから提出してください。</t>
  </si>
  <si>
    <t>（西暦で入力　例 2020 /7/21）</t>
  </si>
  <si>
    <t>ついては、</t>
  </si>
  <si>
    <t xml:space="preserve">                   から変更した口座を登録します。</t>
  </si>
  <si>
    <t>令和</t>
  </si>
  <si>
    <t>年度</t>
  </si>
  <si>
    <t>半期分以降</t>
  </si>
  <si>
    <t>変更時期</t>
  </si>
  <si>
    <t>令和（　　　）年</t>
  </si>
  <si>
    <t>（　　　　　）半期</t>
  </si>
  <si>
    <t>（口座変更の時期を○年○半期で記入）</t>
  </si>
  <si>
    <t>（西暦で入力　例 20120/7/21）</t>
  </si>
  <si>
    <t xml:space="preserve">                                  上記で登録していた振込口座を下記に変更しました</t>
  </si>
  <si>
    <t>123456</t>
  </si>
  <si>
    <t>９９９</t>
  </si>
  <si>
    <t>○〇自治会</t>
  </si>
  <si>
    <t>減量　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</si>
</sst>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quot;（計 &quot;0"/>
    <numFmt numFmtId="179" formatCode="&quot;〒&quot;000\-0000"/>
    <numFmt numFmtId="180" formatCode="&quot; &quot;@"/>
    <numFmt numFmtId="181" formatCode="#,###.0&quot;kg&quot;"/>
    <numFmt numFmtId="182" formatCode="#,##0.0_ "/>
    <numFmt numFmtId="183" formatCode="#,##0&quot;kg&quot;"/>
    <numFmt numFmtId="184" formatCode="&quot;¥&quot;#,##0_);[Red]\(&quot;¥&quot;#,##0\)"/>
    <numFmt numFmtId="185" formatCode="&quot;Yes&quot;;&quot;Yes&quot;;&quot;No&quot;"/>
    <numFmt numFmtId="186" formatCode="&quot;True&quot;;&quot;True&quot;;&quot;False&quot;"/>
    <numFmt numFmtId="187" formatCode="&quot;On&quot;;&quot;On&quot;;&quot;Off&quot;"/>
    <numFmt numFmtId="188" formatCode="[$€-2]\ #,##0.00_);[Red]\([$€-2]\ #,##0.00\)"/>
    <numFmt numFmtId="189" formatCode="#,##0.0&quot;kg&quot;"/>
  </numFmts>
  <fonts count="64">
    <font>
      <sz val="11"/>
      <color indexed="8"/>
      <name val="Calibri"/>
      <family val="3"/>
    </font>
    <font>
      <sz val="11"/>
      <color indexed="8"/>
      <name val="ＭＳ Ｐゴシック"/>
      <family val="3"/>
    </font>
    <font>
      <sz val="6"/>
      <name val="ＭＳ Ｐゴシック"/>
      <family val="3"/>
    </font>
    <font>
      <sz val="11"/>
      <color indexed="8"/>
      <name val="ＭＳ 明朝"/>
      <family val="1"/>
    </font>
    <font>
      <b/>
      <u val="single"/>
      <sz val="11"/>
      <color indexed="8"/>
      <name val="ＭＳ 明朝"/>
      <family val="1"/>
    </font>
    <font>
      <u val="single"/>
      <sz val="11"/>
      <color indexed="8"/>
      <name val="ＭＳ 明朝"/>
      <family val="1"/>
    </font>
    <font>
      <sz val="9"/>
      <name val="ＭＳ Ｐゴシック"/>
      <family val="3"/>
    </font>
    <font>
      <b/>
      <sz val="9"/>
      <name val="ＭＳ Ｐゴシック"/>
      <family val="3"/>
    </font>
    <font>
      <sz val="11"/>
      <name val="ＭＳ 明朝"/>
      <family val="1"/>
    </font>
    <font>
      <sz val="8"/>
      <color indexed="8"/>
      <name val="ＭＳ 明朝"/>
      <family val="1"/>
    </font>
    <font>
      <sz val="12"/>
      <color indexed="8"/>
      <name val="ＭＳ 明朝"/>
      <family val="1"/>
    </font>
    <font>
      <sz val="10.5"/>
      <color indexed="8"/>
      <name val="ＭＳ 明朝"/>
      <family val="1"/>
    </font>
    <font>
      <sz val="10"/>
      <color indexed="8"/>
      <name val="ＭＳ 明朝"/>
      <family val="1"/>
    </font>
    <font>
      <sz val="18"/>
      <color indexed="8"/>
      <name val="ＭＳ 明朝"/>
      <family val="1"/>
    </font>
    <font>
      <sz val="14"/>
      <color indexed="8"/>
      <name val="HG丸ｺﾞｼｯｸM-PRO"/>
      <family val="3"/>
    </font>
    <font>
      <sz val="11"/>
      <color indexed="8"/>
      <name val="HG丸ｺﾞｼｯｸM-PRO"/>
      <family val="3"/>
    </font>
    <font>
      <b/>
      <sz val="14"/>
      <color indexed="8"/>
      <name val="ＭＳ 明朝"/>
      <family val="1"/>
    </font>
    <font>
      <sz val="11"/>
      <color indexed="8"/>
      <name val="HGP創英角ｺﾞｼｯｸUB"/>
      <family val="3"/>
    </font>
    <font>
      <b/>
      <sz val="11"/>
      <color indexed="8"/>
      <name val="ＭＳ 明朝"/>
      <family val="1"/>
    </font>
    <font>
      <b/>
      <u val="single"/>
      <sz val="14"/>
      <color indexed="8"/>
      <name val="HG丸ｺﾞｼｯｸM-PRO"/>
      <family val="3"/>
    </font>
    <font>
      <sz val="18"/>
      <color indexed="8"/>
      <name val="HG創英角ｺﾞｼｯｸUB"/>
      <family val="3"/>
    </font>
    <font>
      <sz val="18"/>
      <color indexed="8"/>
      <name val="HGP創英角ｺﾞｼｯｸUB"/>
      <family val="3"/>
    </font>
    <font>
      <sz val="11"/>
      <color indexed="10"/>
      <name val="ＭＳ 明朝"/>
      <family val="1"/>
    </font>
    <font>
      <sz val="14"/>
      <color indexed="8"/>
      <name val="ＭＳ 明朝"/>
      <family val="1"/>
    </font>
    <font>
      <sz val="26"/>
      <color indexed="8"/>
      <name val="ＭＳ 明朝"/>
      <family val="1"/>
    </font>
    <font>
      <u val="doubleAccounting"/>
      <sz val="12"/>
      <color indexed="8"/>
      <name val="ＭＳ 明朝"/>
      <family val="1"/>
    </font>
    <font>
      <u val="singleAccounting"/>
      <sz val="12"/>
      <color indexed="8"/>
      <name val="ＭＳ 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9" tint="0.799979984760284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medium"/>
      <bottom style="dotted"/>
    </border>
    <border>
      <left style="thin"/>
      <right style="medium"/>
      <top style="medium"/>
      <bottom style="dotted"/>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24">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10"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center"/>
    </xf>
    <xf numFmtId="0" fontId="4" fillId="0" borderId="0" xfId="0" applyFont="1" applyAlignment="1">
      <alignment vertical="center"/>
    </xf>
    <xf numFmtId="0" fontId="11"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12" fillId="0" borderId="0" xfId="0" applyFont="1" applyAlignment="1">
      <alignment vertical="center"/>
    </xf>
    <xf numFmtId="0" fontId="3" fillId="0" borderId="0" xfId="0" applyFont="1" applyAlignment="1">
      <alignment horizontal="center"/>
    </xf>
    <xf numFmtId="0" fontId="3" fillId="33" borderId="13" xfId="0"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5" xfId="0" applyFont="1" applyFill="1" applyBorder="1" applyAlignment="1">
      <alignment horizontal="center" vertical="center"/>
    </xf>
    <xf numFmtId="178" fontId="3" fillId="0" borderId="15" xfId="0" applyNumberFormat="1" applyFont="1" applyFill="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3" fillId="0" borderId="16" xfId="0" applyFont="1" applyBorder="1" applyAlignment="1">
      <alignment horizontal="distributed" vertical="center"/>
    </xf>
    <xf numFmtId="0" fontId="13" fillId="0" borderId="17" xfId="0" applyFont="1" applyBorder="1" applyAlignment="1">
      <alignment horizontal="distributed" vertical="center"/>
    </xf>
    <xf numFmtId="0" fontId="3" fillId="0" borderId="0" xfId="0" applyFont="1" applyAlignment="1">
      <alignment/>
    </xf>
    <xf numFmtId="181" fontId="11" fillId="0" borderId="20" xfId="0" applyNumberFormat="1" applyFont="1" applyBorder="1" applyAlignment="1">
      <alignment vertical="center" shrinkToFit="1"/>
    </xf>
    <xf numFmtId="181" fontId="11" fillId="0" borderId="11" xfId="0" applyNumberFormat="1" applyFont="1" applyFill="1" applyBorder="1" applyAlignment="1">
      <alignment vertical="center" shrinkToFit="1"/>
    </xf>
    <xf numFmtId="181" fontId="3" fillId="0" borderId="11" xfId="0" applyNumberFormat="1" applyFont="1" applyBorder="1" applyAlignment="1">
      <alignment vertical="center" shrinkToFit="1"/>
    </xf>
    <xf numFmtId="0" fontId="3" fillId="0" borderId="12" xfId="0" applyFont="1" applyFill="1" applyBorder="1" applyAlignment="1">
      <alignment horizontal="center" vertical="center"/>
    </xf>
    <xf numFmtId="0" fontId="3" fillId="0" borderId="0" xfId="0" applyFont="1" applyAlignment="1">
      <alignment horizontal="distributed" vertical="top"/>
    </xf>
    <xf numFmtId="58" fontId="10" fillId="0" borderId="0" xfId="0" applyNumberFormat="1" applyFont="1" applyFill="1" applyAlignment="1">
      <alignment horizontal="right" vertical="center"/>
    </xf>
    <xf numFmtId="58" fontId="62" fillId="0" borderId="0" xfId="0" applyNumberFormat="1" applyFont="1" applyFill="1" applyAlignment="1">
      <alignment horizontal="right" vertical="center"/>
    </xf>
    <xf numFmtId="183" fontId="3" fillId="0" borderId="0" xfId="0" applyNumberFormat="1" applyFont="1" applyAlignment="1">
      <alignment vertical="center"/>
    </xf>
    <xf numFmtId="0" fontId="14" fillId="0" borderId="0" xfId="0" applyFont="1" applyAlignment="1">
      <alignment vertical="center"/>
    </xf>
    <xf numFmtId="0" fontId="15" fillId="0" borderId="0" xfId="0" applyFont="1" applyAlignment="1">
      <alignment vertical="center"/>
    </xf>
    <xf numFmtId="177" fontId="3" fillId="7" borderId="11" xfId="0" applyNumberFormat="1" applyFont="1" applyFill="1" applyBorder="1" applyAlignment="1" applyProtection="1">
      <alignment horizontal="center" vertical="center"/>
      <protection locked="0"/>
    </xf>
    <xf numFmtId="181" fontId="11" fillId="7" borderId="11" xfId="0" applyNumberFormat="1" applyFont="1" applyFill="1" applyBorder="1" applyAlignment="1" applyProtection="1">
      <alignment vertical="center" shrinkToFit="1"/>
      <protection locked="0"/>
    </xf>
    <xf numFmtId="0" fontId="3" fillId="0" borderId="0" xfId="0" applyFont="1" applyAlignment="1" applyProtection="1">
      <alignment vertical="center"/>
      <protection/>
    </xf>
    <xf numFmtId="0" fontId="16" fillId="0" borderId="0" xfId="0" applyFont="1" applyAlignment="1" applyProtection="1">
      <alignment horizontal="center" vertical="center"/>
      <protection/>
    </xf>
    <xf numFmtId="0" fontId="16" fillId="7" borderId="11"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Alignment="1" applyProtection="1">
      <alignment horizontal="center" vertical="center"/>
      <protection/>
    </xf>
    <xf numFmtId="0" fontId="17" fillId="0" borderId="0" xfId="0" applyFont="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8" fillId="0" borderId="0" xfId="0" applyFont="1" applyAlignment="1" applyProtection="1">
      <alignment vertical="center"/>
      <protection/>
    </xf>
    <xf numFmtId="0" fontId="0" fillId="0" borderId="0" xfId="0" applyFont="1" applyFill="1" applyBorder="1" applyAlignment="1" applyProtection="1">
      <alignment vertical="center"/>
      <protection/>
    </xf>
    <xf numFmtId="0" fontId="3" fillId="0" borderId="0" xfId="0" applyFont="1" applyAlignment="1" applyProtection="1">
      <alignment horizontal="center"/>
      <protection/>
    </xf>
    <xf numFmtId="49" fontId="3" fillId="0" borderId="0" xfId="0" applyNumberFormat="1" applyFont="1" applyFill="1" applyAlignment="1" applyProtection="1">
      <alignment vertical="center"/>
      <protection/>
    </xf>
    <xf numFmtId="49" fontId="0" fillId="0" borderId="0" xfId="0" applyNumberFormat="1" applyFont="1" applyAlignment="1" applyProtection="1">
      <alignment vertical="center"/>
      <protection/>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3" fillId="0" borderId="11" xfId="0" applyFont="1" applyBorder="1" applyAlignment="1" applyProtection="1">
      <alignment horizontal="center" vertical="center"/>
      <protection/>
    </xf>
    <xf numFmtId="177" fontId="3" fillId="7" borderId="11" xfId="0" applyNumberFormat="1" applyFont="1" applyFill="1" applyBorder="1" applyAlignment="1" applyProtection="1">
      <alignment horizontal="center" vertical="center"/>
      <protection/>
    </xf>
    <xf numFmtId="181" fontId="11" fillId="7" borderId="11" xfId="0" applyNumberFormat="1" applyFont="1" applyFill="1" applyBorder="1" applyAlignment="1" applyProtection="1">
      <alignment vertical="center" shrinkToFit="1"/>
      <protection/>
    </xf>
    <xf numFmtId="0" fontId="4" fillId="0" borderId="0" xfId="0" applyFont="1" applyAlignment="1" applyProtection="1">
      <alignment vertical="center"/>
      <protection/>
    </xf>
    <xf numFmtId="0" fontId="3" fillId="0" borderId="0" xfId="0" applyFont="1" applyAlignment="1" applyProtection="1">
      <alignment vertical="top"/>
      <protection/>
    </xf>
    <xf numFmtId="0" fontId="14" fillId="0" borderId="0" xfId="0" applyFont="1" applyAlignment="1">
      <alignment vertical="top"/>
    </xf>
    <xf numFmtId="0" fontId="19" fillId="0" borderId="0" xfId="0" applyFont="1" applyAlignment="1">
      <alignment vertical="top"/>
    </xf>
    <xf numFmtId="0" fontId="14" fillId="0" borderId="0" xfId="0" applyFont="1" applyFill="1" applyBorder="1" applyAlignment="1">
      <alignment vertical="top"/>
    </xf>
    <xf numFmtId="0" fontId="10" fillId="0" borderId="0" xfId="0" applyFont="1" applyAlignment="1" applyProtection="1">
      <alignment horizontal="left" vertical="top"/>
      <protection/>
    </xf>
    <xf numFmtId="0" fontId="0" fillId="0" borderId="12" xfId="0" applyFont="1" applyBorder="1" applyAlignment="1">
      <alignment vertical="center"/>
    </xf>
    <xf numFmtId="181" fontId="11" fillId="0" borderId="21" xfId="0" applyNumberFormat="1" applyFont="1" applyBorder="1" applyAlignment="1">
      <alignment vertical="center" shrinkToFit="1"/>
    </xf>
    <xf numFmtId="0" fontId="11" fillId="0" borderId="22" xfId="0" applyFont="1" applyBorder="1" applyAlignment="1">
      <alignment vertical="center"/>
    </xf>
    <xf numFmtId="0" fontId="11" fillId="0" borderId="23" xfId="0" applyFont="1" applyBorder="1" applyAlignment="1">
      <alignment vertical="center"/>
    </xf>
    <xf numFmtId="181" fontId="11" fillId="0" borderId="24" xfId="0" applyNumberFormat="1" applyFont="1" applyBorder="1" applyAlignment="1">
      <alignment vertical="center" shrinkToFit="1"/>
    </xf>
    <xf numFmtId="181" fontId="11" fillId="0" borderId="25" xfId="0" applyNumberFormat="1" applyFont="1" applyBorder="1" applyAlignment="1">
      <alignment vertical="center" shrinkToFit="1"/>
    </xf>
    <xf numFmtId="0" fontId="3" fillId="0" borderId="20" xfId="0" applyFont="1" applyBorder="1" applyAlignment="1">
      <alignment horizontal="center" vertical="center"/>
    </xf>
    <xf numFmtId="0" fontId="3" fillId="0" borderId="15" xfId="0" applyFont="1" applyBorder="1" applyAlignment="1">
      <alignment horizontal="left" vertical="center"/>
    </xf>
    <xf numFmtId="0" fontId="3" fillId="0" borderId="26" xfId="0" applyFont="1" applyBorder="1" applyAlignment="1">
      <alignment horizontal="center" vertical="center" wrapText="1" shrinkToFit="1"/>
    </xf>
    <xf numFmtId="0" fontId="3" fillId="0" borderId="0" xfId="0" applyFont="1" applyAlignment="1" quotePrefix="1">
      <alignment horizontal="center" vertical="center"/>
    </xf>
    <xf numFmtId="49" fontId="10" fillId="0" borderId="12" xfId="0" applyNumberFormat="1" applyFont="1" applyFill="1" applyBorder="1" applyAlignment="1">
      <alignment vertical="center"/>
    </xf>
    <xf numFmtId="0" fontId="3" fillId="0" borderId="0" xfId="0" applyFont="1" applyBorder="1" applyAlignment="1" applyProtection="1">
      <alignment vertical="center" wrapText="1"/>
      <protection/>
    </xf>
    <xf numFmtId="0" fontId="12" fillId="0" borderId="0" xfId="0" applyFont="1" applyBorder="1" applyAlignment="1" applyProtection="1">
      <alignment vertical="center"/>
      <protection/>
    </xf>
    <xf numFmtId="0" fontId="10" fillId="0" borderId="0" xfId="0" applyFont="1" applyBorder="1" applyAlignment="1" applyProtection="1">
      <alignment vertical="center"/>
      <protection/>
    </xf>
    <xf numFmtId="58" fontId="10" fillId="0" borderId="0" xfId="0" applyNumberFormat="1" applyFont="1" applyFill="1" applyBorder="1" applyAlignment="1" applyProtection="1">
      <alignment horizontal="right" vertical="center"/>
      <protection/>
    </xf>
    <xf numFmtId="58" fontId="62"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180" fontId="3" fillId="0" borderId="0" xfId="0" applyNumberFormat="1" applyFont="1" applyBorder="1" applyAlignment="1" applyProtection="1">
      <alignment vertical="top" shrinkToFit="1"/>
      <protection/>
    </xf>
    <xf numFmtId="49" fontId="0" fillId="0" borderId="0" xfId="0" applyNumberFormat="1" applyFont="1" applyFill="1" applyBorder="1" applyAlignment="1" applyProtection="1">
      <alignment vertical="center"/>
      <protection/>
    </xf>
    <xf numFmtId="0" fontId="22" fillId="0" borderId="0" xfId="0" applyFont="1" applyFill="1" applyBorder="1" applyAlignment="1" applyProtection="1">
      <alignment vertical="center" shrinkToFit="1"/>
      <protection/>
    </xf>
    <xf numFmtId="180" fontId="22" fillId="0" borderId="0" xfId="0" applyNumberFormat="1" applyFont="1" applyBorder="1" applyAlignment="1" applyProtection="1">
      <alignment vertical="top" shrinkToFit="1"/>
      <protection/>
    </xf>
    <xf numFmtId="180" fontId="0" fillId="0" borderId="0" xfId="0" applyNumberFormat="1" applyFont="1" applyBorder="1" applyAlignment="1" applyProtection="1">
      <alignment vertical="top" shrinkToFit="1"/>
      <protection/>
    </xf>
    <xf numFmtId="0" fontId="3" fillId="0" borderId="0" xfId="0" applyFont="1" applyBorder="1" applyAlignment="1" applyProtection="1">
      <alignment horizontal="left" vertical="center"/>
      <protection/>
    </xf>
    <xf numFmtId="0" fontId="3" fillId="0" borderId="14" xfId="0" applyFont="1" applyFill="1" applyBorder="1" applyAlignment="1" applyProtection="1">
      <alignment vertical="center" shrinkToFit="1"/>
      <protection/>
    </xf>
    <xf numFmtId="0" fontId="3" fillId="0" borderId="15" xfId="0" applyFont="1" applyFill="1" applyBorder="1" applyAlignment="1" applyProtection="1">
      <alignment vertical="center" shrinkToFit="1"/>
      <protection/>
    </xf>
    <xf numFmtId="0" fontId="3" fillId="0" borderId="13" xfId="0" applyFont="1" applyFill="1" applyBorder="1" applyAlignment="1" applyProtection="1">
      <alignment vertical="center" shrinkToFit="1"/>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9" xfId="0" applyFont="1" applyBorder="1" applyAlignment="1" applyProtection="1">
      <alignment vertical="center"/>
      <protection/>
    </xf>
    <xf numFmtId="0" fontId="27" fillId="0" borderId="0" xfId="0" applyFont="1" applyBorder="1" applyAlignment="1" applyProtection="1">
      <alignment vertical="center" wrapText="1"/>
      <protection/>
    </xf>
    <xf numFmtId="0" fontId="27" fillId="0" borderId="0" xfId="0" applyFont="1" applyBorder="1" applyAlignment="1" applyProtection="1">
      <alignment horizontal="center" vertical="center" wrapText="1"/>
      <protection/>
    </xf>
    <xf numFmtId="0" fontId="27" fillId="0" borderId="0" xfId="0" applyFont="1" applyBorder="1" applyAlignment="1" applyProtection="1">
      <alignment horizontal="right" vertical="center" wrapText="1"/>
      <protection/>
    </xf>
    <xf numFmtId="0" fontId="3" fillId="0" borderId="0" xfId="0" applyFont="1" applyBorder="1" applyAlignment="1" applyProtection="1">
      <alignment horizontal="center"/>
      <protection/>
    </xf>
    <xf numFmtId="0" fontId="3" fillId="0" borderId="1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3" fillId="0" borderId="0" xfId="0" applyFont="1" applyBorder="1" applyAlignment="1" applyProtection="1">
      <alignment horizontal="center" shrinkToFit="1"/>
      <protection/>
    </xf>
    <xf numFmtId="0" fontId="3" fillId="7" borderId="0"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14" fillId="0" borderId="0" xfId="0" applyFont="1" applyAlignment="1">
      <alignment vertical="top" wrapText="1"/>
    </xf>
    <xf numFmtId="0" fontId="20" fillId="0" borderId="0" xfId="0" applyFont="1" applyFill="1" applyAlignment="1">
      <alignment horizontal="center" vertical="center"/>
    </xf>
    <xf numFmtId="0" fontId="14" fillId="0" borderId="0" xfId="0" applyFont="1" applyAlignment="1">
      <alignment vertical="top"/>
    </xf>
    <xf numFmtId="0" fontId="3" fillId="0" borderId="0"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58" fontId="3" fillId="7" borderId="1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shrinkToFit="1"/>
      <protection/>
    </xf>
    <xf numFmtId="0" fontId="0" fillId="34" borderId="13" xfId="0" applyFont="1" applyFill="1" applyBorder="1" applyAlignment="1" applyProtection="1">
      <alignment horizontal="center" vertical="center" shrinkToFit="1"/>
      <protection/>
    </xf>
    <xf numFmtId="0" fontId="3" fillId="7" borderId="20" xfId="0" applyFont="1" applyFill="1" applyBorder="1" applyAlignment="1" applyProtection="1">
      <alignment horizontal="left" vertical="center" shrinkToFit="1"/>
      <protection/>
    </xf>
    <xf numFmtId="0" fontId="0" fillId="7" borderId="20" xfId="0" applyFont="1" applyFill="1" applyBorder="1" applyAlignment="1" applyProtection="1">
      <alignment horizontal="left" vertical="center" shrinkToFit="1"/>
      <protection/>
    </xf>
    <xf numFmtId="0" fontId="3" fillId="0" borderId="11" xfId="0" applyFont="1" applyBorder="1" applyAlignment="1" applyProtection="1">
      <alignment horizontal="center"/>
      <protection/>
    </xf>
    <xf numFmtId="0" fontId="3" fillId="0" borderId="27" xfId="0" applyFont="1" applyBorder="1" applyAlignment="1" applyProtection="1">
      <alignment vertical="top" wrapText="1"/>
      <protection/>
    </xf>
    <xf numFmtId="0" fontId="3" fillId="0" borderId="27" xfId="0" applyFont="1" applyBorder="1" applyAlignment="1" applyProtection="1">
      <alignment vertical="top"/>
      <protection/>
    </xf>
    <xf numFmtId="0" fontId="3" fillId="7" borderId="14" xfId="0" applyFont="1" applyFill="1" applyBorder="1" applyAlignment="1" applyProtection="1">
      <alignment horizontal="left" vertical="center"/>
      <protection/>
    </xf>
    <xf numFmtId="0" fontId="3" fillId="7" borderId="15" xfId="0" applyFont="1" applyFill="1" applyBorder="1" applyAlignment="1" applyProtection="1">
      <alignment horizontal="left" vertical="center"/>
      <protection/>
    </xf>
    <xf numFmtId="0" fontId="3" fillId="7" borderId="13" xfId="0" applyFont="1" applyFill="1" applyBorder="1" applyAlignment="1" applyProtection="1">
      <alignment horizontal="left" vertical="center"/>
      <protection/>
    </xf>
    <xf numFmtId="0" fontId="3" fillId="0" borderId="0" xfId="0" applyFont="1" applyAlignment="1" applyProtection="1">
      <alignment horizont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0" xfId="0" applyFont="1" applyBorder="1" applyAlignment="1" applyProtection="1">
      <alignment horizontal="center"/>
      <protection/>
    </xf>
    <xf numFmtId="0" fontId="8" fillId="7" borderId="30" xfId="0" applyFont="1" applyFill="1" applyBorder="1" applyAlignment="1" applyProtection="1">
      <alignment/>
      <protection/>
    </xf>
    <xf numFmtId="0" fontId="22" fillId="7" borderId="31" xfId="0" applyFont="1" applyFill="1" applyBorder="1" applyAlignment="1" applyProtection="1">
      <alignment/>
      <protection/>
    </xf>
    <xf numFmtId="0" fontId="53" fillId="7" borderId="31" xfId="0" applyFont="1" applyFill="1" applyBorder="1" applyAlignment="1" applyProtection="1">
      <alignment/>
      <protection/>
    </xf>
    <xf numFmtId="0" fontId="53" fillId="7" borderId="32" xfId="0" applyFont="1" applyFill="1" applyBorder="1" applyAlignment="1" applyProtection="1">
      <alignment/>
      <protection/>
    </xf>
    <xf numFmtId="0" fontId="3" fillId="0" borderId="20" xfId="0" applyFont="1" applyBorder="1" applyAlignment="1" applyProtection="1">
      <alignment horizontal="center"/>
      <protection/>
    </xf>
    <xf numFmtId="0" fontId="3" fillId="7" borderId="20" xfId="0" applyFont="1" applyFill="1" applyBorder="1" applyAlignment="1" applyProtection="1">
      <alignment horizontal="left" vertical="center"/>
      <protection/>
    </xf>
    <xf numFmtId="0" fontId="3" fillId="7" borderId="11" xfId="0" applyFont="1" applyFill="1" applyBorder="1" applyAlignment="1" applyProtection="1">
      <alignment horizontal="left" vertical="center"/>
      <protection/>
    </xf>
    <xf numFmtId="0" fontId="3" fillId="0" borderId="14"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3" fillId="0" borderId="14" xfId="0" applyFont="1" applyBorder="1" applyAlignment="1" applyProtection="1">
      <alignment horizontal="center" shrinkToFit="1"/>
      <protection/>
    </xf>
    <xf numFmtId="0" fontId="3" fillId="0" borderId="13" xfId="0" applyFont="1" applyBorder="1" applyAlignment="1" applyProtection="1">
      <alignment horizontal="center" shrinkToFit="1"/>
      <protection/>
    </xf>
    <xf numFmtId="0" fontId="3" fillId="7" borderId="14" xfId="0" applyFont="1" applyFill="1" applyBorder="1" applyAlignment="1" applyProtection="1">
      <alignment vertical="center"/>
      <protection/>
    </xf>
    <xf numFmtId="0" fontId="0" fillId="0" borderId="15" xfId="0" applyFont="1" applyBorder="1" applyAlignment="1" applyProtection="1">
      <alignment vertical="center"/>
      <protection/>
    </xf>
    <xf numFmtId="0" fontId="0" fillId="0" borderId="13" xfId="0" applyFont="1" applyBorder="1" applyAlignment="1" applyProtection="1">
      <alignment vertical="center"/>
      <protection/>
    </xf>
    <xf numFmtId="0" fontId="0" fillId="7" borderId="15" xfId="0" applyFont="1" applyFill="1" applyBorder="1" applyAlignment="1" applyProtection="1">
      <alignment vertical="center"/>
      <protection/>
    </xf>
    <xf numFmtId="0" fontId="0" fillId="7" borderId="13" xfId="0" applyFont="1" applyFill="1" applyBorder="1" applyAlignment="1" applyProtection="1">
      <alignment vertical="center"/>
      <protection/>
    </xf>
    <xf numFmtId="49" fontId="3" fillId="7" borderId="11" xfId="0" applyNumberFormat="1" applyFont="1" applyFill="1" applyBorder="1" applyAlignment="1" applyProtection="1">
      <alignment horizontal="left" vertical="center"/>
      <protection/>
    </xf>
    <xf numFmtId="0" fontId="3" fillId="7" borderId="11" xfId="0" applyFont="1" applyFill="1" applyBorder="1" applyAlignment="1" applyProtection="1">
      <alignment horizontal="left" vertical="center" shrinkToFit="1"/>
      <protection/>
    </xf>
    <xf numFmtId="0" fontId="3" fillId="7" borderId="10" xfId="0" applyFont="1" applyFill="1" applyBorder="1" applyAlignment="1" applyProtection="1">
      <alignment vertical="center" shrinkToFit="1"/>
      <protection/>
    </xf>
    <xf numFmtId="0" fontId="0" fillId="0" borderId="10" xfId="0" applyFont="1" applyBorder="1" applyAlignment="1" applyProtection="1">
      <alignment vertical="center" shrinkToFit="1"/>
      <protection/>
    </xf>
    <xf numFmtId="179" fontId="3" fillId="7" borderId="11" xfId="0" applyNumberFormat="1" applyFont="1" applyFill="1" applyBorder="1" applyAlignment="1" applyProtection="1">
      <alignment horizontal="left"/>
      <protection/>
    </xf>
    <xf numFmtId="0" fontId="3" fillId="0" borderId="20" xfId="0" applyFont="1" applyBorder="1" applyAlignment="1" applyProtection="1">
      <alignment horizontal="center" vertical="center"/>
      <protection/>
    </xf>
    <xf numFmtId="0" fontId="3" fillId="7" borderId="18" xfId="0" applyFont="1" applyFill="1" applyBorder="1" applyAlignment="1" applyProtection="1">
      <alignment horizontal="left" vertical="center" shrinkToFit="1"/>
      <protection/>
    </xf>
    <xf numFmtId="0" fontId="3" fillId="7" borderId="12" xfId="0" applyFont="1" applyFill="1" applyBorder="1" applyAlignment="1" applyProtection="1">
      <alignment horizontal="left" vertical="center" shrinkToFit="1"/>
      <protection/>
    </xf>
    <xf numFmtId="0" fontId="3" fillId="7" borderId="19" xfId="0" applyFont="1" applyFill="1" applyBorder="1" applyAlignment="1" applyProtection="1">
      <alignment horizontal="left" vertical="center" shrinkToFit="1"/>
      <protection/>
    </xf>
    <xf numFmtId="58" fontId="3" fillId="7" borderId="14" xfId="0" applyNumberFormat="1" applyFont="1" applyFill="1" applyBorder="1" applyAlignment="1" applyProtection="1">
      <alignment horizontal="left" vertical="center"/>
      <protection/>
    </xf>
    <xf numFmtId="58" fontId="3" fillId="7" borderId="15" xfId="0" applyNumberFormat="1" applyFont="1" applyFill="1" applyBorder="1" applyAlignment="1" applyProtection="1">
      <alignment horizontal="left" vertical="center"/>
      <protection/>
    </xf>
    <xf numFmtId="58" fontId="3" fillId="7" borderId="13" xfId="0" applyNumberFormat="1" applyFont="1" applyFill="1" applyBorder="1" applyAlignment="1" applyProtection="1">
      <alignment horizontal="left" vertical="center"/>
      <protection/>
    </xf>
    <xf numFmtId="0" fontId="3" fillId="7" borderId="18" xfId="0" applyFont="1" applyFill="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21" fillId="0" borderId="0" xfId="0" applyFont="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7" borderId="30" xfId="0" applyFont="1" applyFill="1" applyBorder="1" applyAlignment="1" applyProtection="1">
      <alignment vertical="center" shrinkToFit="1"/>
      <protection/>
    </xf>
    <xf numFmtId="0" fontId="3" fillId="0" borderId="31" xfId="0" applyFont="1" applyBorder="1" applyAlignment="1" applyProtection="1">
      <alignment vertical="center" shrinkToFit="1"/>
      <protection/>
    </xf>
    <xf numFmtId="0" fontId="3" fillId="0" borderId="32" xfId="0" applyFont="1" applyBorder="1" applyAlignment="1" applyProtection="1">
      <alignment vertical="center" shrinkToFit="1"/>
      <protection/>
    </xf>
    <xf numFmtId="49" fontId="3" fillId="7" borderId="14" xfId="0" applyNumberFormat="1" applyFont="1" applyFill="1" applyBorder="1" applyAlignment="1" applyProtection="1">
      <alignment horizontal="left" vertical="center"/>
      <protection/>
    </xf>
    <xf numFmtId="49" fontId="3" fillId="7" borderId="15" xfId="0" applyNumberFormat="1" applyFont="1" applyFill="1" applyBorder="1" applyAlignment="1" applyProtection="1">
      <alignment horizontal="left" vertical="center"/>
      <protection/>
    </xf>
    <xf numFmtId="49" fontId="3" fillId="7" borderId="13" xfId="0" applyNumberFormat="1" applyFont="1" applyFill="1" applyBorder="1" applyAlignment="1" applyProtection="1">
      <alignment horizontal="left" vertical="center"/>
      <protection/>
    </xf>
    <xf numFmtId="0" fontId="3" fillId="0" borderId="14"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3" fillId="34" borderId="14" xfId="0" applyFont="1" applyFill="1" applyBorder="1" applyAlignment="1" applyProtection="1">
      <alignment horizontal="center" vertical="center" shrinkToFit="1"/>
      <protection locked="0"/>
    </xf>
    <xf numFmtId="0" fontId="3" fillId="34" borderId="1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3" xfId="0" applyFont="1" applyFill="1" applyBorder="1" applyAlignment="1" applyProtection="1">
      <alignment horizontal="center" vertical="center" shrinkToFit="1"/>
      <protection locked="0"/>
    </xf>
    <xf numFmtId="0" fontId="3" fillId="7" borderId="14"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3" fillId="7" borderId="13" xfId="0" applyFont="1" applyFill="1" applyBorder="1" applyAlignment="1" applyProtection="1">
      <alignment horizontal="left" vertical="center"/>
      <protection locked="0"/>
    </xf>
    <xf numFmtId="179" fontId="3" fillId="7" borderId="11" xfId="0" applyNumberFormat="1" applyFont="1" applyFill="1" applyBorder="1" applyAlignment="1" applyProtection="1">
      <alignment horizontal="left"/>
      <protection locked="0"/>
    </xf>
    <xf numFmtId="0" fontId="3" fillId="7" borderId="11" xfId="0" applyFont="1" applyFill="1" applyBorder="1" applyAlignment="1" applyProtection="1">
      <alignment horizontal="left" vertical="center" shrinkToFit="1"/>
      <protection locked="0"/>
    </xf>
    <xf numFmtId="0" fontId="3" fillId="7" borderId="11" xfId="0" applyFont="1" applyFill="1" applyBorder="1" applyAlignment="1" applyProtection="1">
      <alignment horizontal="left" vertical="center"/>
      <protection locked="0"/>
    </xf>
    <xf numFmtId="0" fontId="8" fillId="7" borderId="30" xfId="0" applyFont="1" applyFill="1" applyBorder="1" applyAlignment="1" applyProtection="1">
      <alignment/>
      <protection locked="0"/>
    </xf>
    <xf numFmtId="0" fontId="22" fillId="7" borderId="31" xfId="0" applyFont="1" applyFill="1" applyBorder="1" applyAlignment="1" applyProtection="1">
      <alignment/>
      <protection locked="0"/>
    </xf>
    <xf numFmtId="0" fontId="53" fillId="7" borderId="31" xfId="0" applyFont="1" applyFill="1" applyBorder="1" applyAlignment="1" applyProtection="1">
      <alignment/>
      <protection locked="0"/>
    </xf>
    <xf numFmtId="0" fontId="53" fillId="7" borderId="32" xfId="0" applyFont="1" applyFill="1" applyBorder="1" applyAlignment="1" applyProtection="1">
      <alignment/>
      <protection locked="0"/>
    </xf>
    <xf numFmtId="0" fontId="3" fillId="7" borderId="18"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3" fillId="7" borderId="20" xfId="0" applyFont="1" applyFill="1" applyBorder="1" applyAlignment="1" applyProtection="1">
      <alignment horizontal="left" vertical="center"/>
      <protection locked="0"/>
    </xf>
    <xf numFmtId="49" fontId="3" fillId="7" borderId="11" xfId="0" applyNumberFormat="1" applyFont="1" applyFill="1" applyBorder="1" applyAlignment="1" applyProtection="1">
      <alignment horizontal="left" vertical="center"/>
      <protection locked="0"/>
    </xf>
    <xf numFmtId="0" fontId="3" fillId="7" borderId="20" xfId="0" applyFont="1" applyFill="1" applyBorder="1" applyAlignment="1" applyProtection="1">
      <alignment horizontal="left" vertical="center" shrinkToFit="1"/>
      <protection locked="0"/>
    </xf>
    <xf numFmtId="0" fontId="0" fillId="7" borderId="20" xfId="0" applyFont="1" applyFill="1" applyBorder="1" applyAlignment="1" applyProtection="1">
      <alignment horizontal="left" vertical="center" shrinkToFit="1"/>
      <protection locked="0"/>
    </xf>
    <xf numFmtId="0" fontId="3" fillId="7" borderId="10" xfId="0" applyFont="1" applyFill="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58" fontId="3" fillId="7" borderId="11" xfId="0" applyNumberFormat="1" applyFont="1" applyFill="1" applyBorder="1" applyAlignment="1" applyProtection="1">
      <alignment horizontal="left" vertical="center"/>
      <protection locked="0"/>
    </xf>
    <xf numFmtId="58" fontId="3" fillId="7" borderId="14" xfId="0" applyNumberFormat="1" applyFont="1" applyFill="1" applyBorder="1" applyAlignment="1" applyProtection="1">
      <alignment horizontal="left" vertical="center"/>
      <protection locked="0"/>
    </xf>
    <xf numFmtId="58" fontId="3" fillId="7" borderId="15" xfId="0" applyNumberFormat="1" applyFont="1" applyFill="1" applyBorder="1" applyAlignment="1" applyProtection="1">
      <alignment horizontal="left" vertical="center"/>
      <protection locked="0"/>
    </xf>
    <xf numFmtId="58" fontId="3" fillId="7" borderId="13" xfId="0" applyNumberFormat="1" applyFont="1" applyFill="1" applyBorder="1" applyAlignment="1" applyProtection="1">
      <alignment horizontal="left" vertical="center"/>
      <protection locked="0"/>
    </xf>
    <xf numFmtId="49" fontId="3" fillId="7" borderId="14" xfId="0" applyNumberFormat="1" applyFont="1" applyFill="1" applyBorder="1" applyAlignment="1" applyProtection="1">
      <alignment horizontal="left" vertical="center"/>
      <protection locked="0"/>
    </xf>
    <xf numFmtId="49" fontId="3" fillId="7" borderId="15" xfId="0" applyNumberFormat="1" applyFont="1" applyFill="1" applyBorder="1" applyAlignment="1" applyProtection="1">
      <alignment horizontal="left" vertical="center"/>
      <protection locked="0"/>
    </xf>
    <xf numFmtId="49" fontId="3" fillId="7" borderId="13" xfId="0" applyNumberFormat="1" applyFont="1" applyFill="1" applyBorder="1" applyAlignment="1" applyProtection="1">
      <alignment horizontal="left" vertical="center"/>
      <protection locked="0"/>
    </xf>
    <xf numFmtId="0" fontId="3" fillId="7" borderId="14"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7" borderId="15" xfId="0" applyFont="1" applyFill="1" applyBorder="1" applyAlignment="1" applyProtection="1">
      <alignment vertical="center"/>
      <protection locked="0"/>
    </xf>
    <xf numFmtId="0" fontId="0" fillId="7" borderId="13" xfId="0" applyFont="1" applyFill="1" applyBorder="1" applyAlignment="1" applyProtection="1">
      <alignment vertical="center"/>
      <protection locked="0"/>
    </xf>
    <xf numFmtId="0" fontId="3" fillId="7" borderId="18" xfId="0" applyFont="1" applyFill="1" applyBorder="1" applyAlignment="1" applyProtection="1">
      <alignment horizontal="left" vertical="center" shrinkToFit="1"/>
      <protection locked="0"/>
    </xf>
    <xf numFmtId="0" fontId="3" fillId="7" borderId="12" xfId="0" applyFont="1" applyFill="1" applyBorder="1" applyAlignment="1" applyProtection="1">
      <alignment horizontal="left" vertical="center" shrinkToFit="1"/>
      <protection locked="0"/>
    </xf>
    <xf numFmtId="0" fontId="3" fillId="7" borderId="19" xfId="0" applyFont="1" applyFill="1" applyBorder="1" applyAlignment="1" applyProtection="1">
      <alignment horizontal="left" vertical="center" shrinkToFit="1"/>
      <protection locked="0"/>
    </xf>
    <xf numFmtId="0" fontId="3" fillId="7" borderId="30" xfId="0" applyFont="1" applyFill="1" applyBorder="1" applyAlignment="1" applyProtection="1">
      <alignment vertical="center" shrinkToFit="1"/>
      <protection locked="0"/>
    </xf>
    <xf numFmtId="0" fontId="3" fillId="0" borderId="31" xfId="0" applyFont="1" applyBorder="1" applyAlignment="1" applyProtection="1">
      <alignment vertical="center" shrinkToFit="1"/>
      <protection locked="0"/>
    </xf>
    <xf numFmtId="0" fontId="3" fillId="0" borderId="32" xfId="0" applyFont="1" applyBorder="1" applyAlignment="1" applyProtection="1">
      <alignment vertical="center" shrinkToFit="1"/>
      <protection locked="0"/>
    </xf>
    <xf numFmtId="0" fontId="10" fillId="0" borderId="0" xfId="0" applyFont="1" applyAlignment="1">
      <alignment horizontal="right" vertical="center"/>
    </xf>
    <xf numFmtId="0" fontId="26" fillId="0" borderId="0" xfId="0" applyFont="1" applyAlignment="1">
      <alignment horizontal="left" vertical="center"/>
    </xf>
    <xf numFmtId="0" fontId="25" fillId="0" borderId="0" xfId="0" applyFont="1" applyBorder="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182" fontId="23" fillId="0" borderId="13" xfId="0" applyNumberFormat="1" applyFont="1" applyBorder="1" applyAlignment="1">
      <alignment horizontal="right" vertical="center"/>
    </xf>
    <xf numFmtId="182" fontId="23" fillId="0" borderId="11" xfId="0" applyNumberFormat="1" applyFont="1" applyBorder="1" applyAlignment="1">
      <alignment horizontal="right" vertical="center"/>
    </xf>
    <xf numFmtId="182" fontId="23" fillId="0" borderId="14" xfId="0" applyNumberFormat="1" applyFont="1" applyBorder="1" applyAlignment="1">
      <alignment horizontal="right" vertical="center"/>
    </xf>
    <xf numFmtId="58" fontId="10" fillId="0" borderId="0" xfId="0" applyNumberFormat="1" applyFont="1" applyFill="1" applyAlignment="1">
      <alignment horizontal="right" vertical="center"/>
    </xf>
    <xf numFmtId="58" fontId="62" fillId="0" borderId="0" xfId="0" applyNumberFormat="1" applyFont="1" applyFill="1" applyAlignment="1">
      <alignment horizontal="right"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16" fillId="0" borderId="0" xfId="0" applyFont="1" applyAlignment="1">
      <alignment horizontal="center" vertical="center"/>
    </xf>
    <xf numFmtId="180" fontId="3" fillId="0" borderId="12" xfId="0" applyNumberFormat="1" applyFont="1" applyFill="1" applyBorder="1" applyAlignment="1">
      <alignment horizontal="left" vertical="top"/>
    </xf>
    <xf numFmtId="180" fontId="0" fillId="0" borderId="12" xfId="0" applyNumberFormat="1" applyFont="1" applyFill="1" applyBorder="1" applyAlignment="1">
      <alignment horizontal="left" vertical="top"/>
    </xf>
    <xf numFmtId="180" fontId="3" fillId="0" borderId="12" xfId="0" applyNumberFormat="1" applyFont="1" applyBorder="1" applyAlignment="1">
      <alignment vertical="top" shrinkToFit="1"/>
    </xf>
    <xf numFmtId="180" fontId="0" fillId="0" borderId="12" xfId="0" applyNumberFormat="1" applyFont="1" applyBorder="1" applyAlignment="1">
      <alignment vertical="top" shrinkToFit="1"/>
    </xf>
    <xf numFmtId="180" fontId="3" fillId="0" borderId="12" xfId="0" applyNumberFormat="1" applyFont="1" applyFill="1" applyBorder="1" applyAlignment="1">
      <alignment vertical="center" shrinkToFit="1"/>
    </xf>
    <xf numFmtId="180" fontId="0" fillId="0" borderId="12" xfId="0" applyNumberFormat="1" applyFont="1" applyFill="1" applyBorder="1" applyAlignment="1">
      <alignment vertical="center" shrinkToFit="1"/>
    </xf>
    <xf numFmtId="179" fontId="3" fillId="0" borderId="26" xfId="0" applyNumberFormat="1" applyFont="1" applyFill="1" applyBorder="1" applyAlignment="1">
      <alignment horizontal="left"/>
    </xf>
    <xf numFmtId="179" fontId="0" fillId="0" borderId="26" xfId="0" applyNumberFormat="1" applyFont="1" applyFill="1" applyBorder="1" applyAlignment="1">
      <alignment horizontal="left" vertical="center"/>
    </xf>
    <xf numFmtId="0" fontId="3" fillId="0" borderId="33" xfId="0" applyFont="1" applyBorder="1" applyAlignment="1">
      <alignment horizontal="distributed" vertical="center" wrapText="1"/>
    </xf>
    <xf numFmtId="0" fontId="0" fillId="0" borderId="20" xfId="0" applyFont="1" applyBorder="1" applyAlignment="1">
      <alignment horizontal="distributed" vertical="center"/>
    </xf>
    <xf numFmtId="184" fontId="24" fillId="0" borderId="28" xfId="0" applyNumberFormat="1" applyFont="1" applyBorder="1" applyAlignment="1">
      <alignment horizontal="center" vertical="center"/>
    </xf>
    <xf numFmtId="184" fontId="24" fillId="0" borderId="26" xfId="0" applyNumberFormat="1" applyFont="1" applyBorder="1" applyAlignment="1">
      <alignment horizontal="center" vertical="center"/>
    </xf>
    <xf numFmtId="184" fontId="24" fillId="0" borderId="18" xfId="0" applyNumberFormat="1" applyFont="1" applyBorder="1" applyAlignment="1">
      <alignment horizontal="center" vertical="center"/>
    </xf>
    <xf numFmtId="184" fontId="24" fillId="0" borderId="12" xfId="0" applyNumberFormat="1" applyFont="1" applyBorder="1" applyAlignment="1">
      <alignment horizontal="center" vertical="center"/>
    </xf>
    <xf numFmtId="176" fontId="23" fillId="0" borderId="15" xfId="0" applyNumberFormat="1" applyFont="1" applyBorder="1" applyAlignment="1">
      <alignment horizontal="center" vertical="center"/>
    </xf>
    <xf numFmtId="180" fontId="3"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3" fillId="0" borderId="0" xfId="0" applyNumberFormat="1" applyFont="1" applyFill="1" applyAlignment="1">
      <alignment shrinkToFit="1"/>
    </xf>
    <xf numFmtId="180" fontId="3" fillId="0" borderId="0" xfId="0" applyNumberFormat="1" applyFont="1" applyFill="1" applyAlignment="1">
      <alignment/>
    </xf>
    <xf numFmtId="58" fontId="3" fillId="0" borderId="14" xfId="0" applyNumberFormat="1" applyFont="1" applyFill="1" applyBorder="1" applyAlignment="1">
      <alignment horizontal="center" vertical="center"/>
    </xf>
    <xf numFmtId="58" fontId="3" fillId="0" borderId="15"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0" fillId="0" borderId="12" xfId="0" applyFont="1" applyBorder="1" applyAlignment="1">
      <alignment horizontal="center" vertical="center"/>
    </xf>
    <xf numFmtId="0" fontId="3" fillId="0" borderId="11" xfId="0" applyFont="1" applyBorder="1" applyAlignment="1">
      <alignment horizontal="distributed" vertical="center"/>
    </xf>
    <xf numFmtId="0" fontId="10" fillId="0" borderId="0" xfId="0" applyFont="1" applyAlignment="1">
      <alignment vertical="center" wrapText="1"/>
    </xf>
    <xf numFmtId="0" fontId="10" fillId="0" borderId="0" xfId="0" applyFont="1" applyAlignment="1">
      <alignmen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Font="1" applyBorder="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49" fontId="3" fillId="0" borderId="12" xfId="0" applyNumberFormat="1" applyFont="1" applyFill="1" applyBorder="1" applyAlignment="1">
      <alignment horizontal="center" vertical="center"/>
    </xf>
    <xf numFmtId="49" fontId="0" fillId="0" borderId="12" xfId="0" applyNumberFormat="1" applyFont="1" applyFill="1" applyBorder="1" applyAlignment="1">
      <alignment vertical="center"/>
    </xf>
    <xf numFmtId="0" fontId="3" fillId="0" borderId="0" xfId="0" applyFont="1" applyAlignment="1">
      <alignment vertical="center"/>
    </xf>
    <xf numFmtId="0" fontId="3" fillId="0" borderId="12" xfId="0" applyFont="1" applyFill="1" applyBorder="1" applyAlignment="1">
      <alignment horizontal="center" vertical="center" shrinkToFit="1"/>
    </xf>
    <xf numFmtId="0" fontId="0" fillId="0" borderId="12" xfId="0" applyFont="1" applyFill="1" applyBorder="1" applyAlignment="1">
      <alignment vertical="center" shrinkToFit="1"/>
    </xf>
    <xf numFmtId="0" fontId="3" fillId="0" borderId="34"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3" fillId="0" borderId="12" xfId="0" applyFont="1" applyFill="1" applyBorder="1" applyAlignment="1">
      <alignment horizontal="center" vertical="center"/>
    </xf>
    <xf numFmtId="0" fontId="0" fillId="0" borderId="12" xfId="0" applyFont="1" applyFill="1" applyBorder="1" applyAlignment="1">
      <alignment vertical="center"/>
    </xf>
    <xf numFmtId="0" fontId="3" fillId="0" borderId="27" xfId="0" applyFont="1" applyBorder="1" applyAlignment="1">
      <alignment vertical="top" wrapText="1"/>
    </xf>
    <xf numFmtId="0" fontId="3" fillId="0" borderId="27" xfId="0" applyFont="1" applyBorder="1" applyAlignment="1">
      <alignment vertical="top"/>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3" fillId="0" borderId="16" xfId="0" applyFont="1" applyBorder="1" applyAlignment="1">
      <alignment vertical="center" wrapText="1"/>
    </xf>
    <xf numFmtId="0" fontId="3" fillId="0" borderId="0" xfId="0" applyFont="1" applyBorder="1" applyAlignment="1">
      <alignment vertical="center"/>
    </xf>
    <xf numFmtId="0" fontId="3" fillId="0" borderId="17" xfId="0" applyFont="1" applyBorder="1" applyAlignment="1">
      <alignment vertical="center"/>
    </xf>
    <xf numFmtId="0" fontId="13" fillId="0" borderId="0" xfId="0" applyFont="1" applyBorder="1" applyAlignment="1">
      <alignment horizontal="distributed" vertical="center"/>
    </xf>
    <xf numFmtId="0" fontId="0" fillId="0" borderId="0" xfId="0" applyFont="1" applyBorder="1" applyAlignment="1">
      <alignment horizontal="distributed" vertical="center"/>
    </xf>
    <xf numFmtId="0" fontId="27" fillId="0" borderId="0" xfId="0" applyFont="1" applyBorder="1" applyAlignment="1" applyProtection="1">
      <alignment vertical="center" wrapText="1"/>
      <protection/>
    </xf>
    <xf numFmtId="0" fontId="3"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shrinkToFit="1"/>
      <protection/>
    </xf>
    <xf numFmtId="49" fontId="10" fillId="0" borderId="12" xfId="0" applyNumberFormat="1" applyFont="1" applyFill="1" applyBorder="1" applyAlignment="1" applyProtection="1">
      <alignment horizontal="center" vertical="center"/>
      <protection/>
    </xf>
    <xf numFmtId="180" fontId="3" fillId="0" borderId="12" xfId="0" applyNumberFormat="1" applyFont="1" applyBorder="1" applyAlignment="1" applyProtection="1">
      <alignment horizontal="center" vertical="top" shrinkToFit="1"/>
      <protection/>
    </xf>
    <xf numFmtId="0" fontId="27" fillId="0" borderId="14"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shrinkToFit="1"/>
      <protection/>
    </xf>
    <xf numFmtId="49" fontId="3" fillId="0" borderId="14"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0" fontId="27" fillId="0" borderId="33"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27" fillId="0" borderId="18" xfId="0" applyFont="1" applyBorder="1" applyAlignment="1" applyProtection="1">
      <alignment horizontal="center" vertical="center" wrapText="1"/>
      <protection/>
    </xf>
    <xf numFmtId="58" fontId="10" fillId="0" borderId="0" xfId="0" applyNumberFormat="1" applyFont="1" applyFill="1" applyBorder="1" applyAlignment="1" applyProtection="1">
      <alignment horizontal="right" vertical="center"/>
      <protection/>
    </xf>
    <xf numFmtId="58" fontId="62" fillId="0" borderId="0" xfId="0" applyNumberFormat="1" applyFont="1" applyFill="1" applyBorder="1" applyAlignment="1" applyProtection="1">
      <alignment horizontal="right" vertical="center"/>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189" fontId="11" fillId="0" borderId="11" xfId="0" applyNumberFormat="1" applyFont="1" applyFill="1" applyBorder="1" applyAlignment="1">
      <alignment vertical="center" shrinkToFit="1"/>
    </xf>
    <xf numFmtId="189" fontId="3" fillId="0" borderId="11"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28</xdr:row>
      <xdr:rowOff>9525</xdr:rowOff>
    </xdr:from>
    <xdr:to>
      <xdr:col>7</xdr:col>
      <xdr:colOff>504825</xdr:colOff>
      <xdr:row>28</xdr:row>
      <xdr:rowOff>228600</xdr:rowOff>
    </xdr:to>
    <xdr:sp>
      <xdr:nvSpPr>
        <xdr:cNvPr id="1" name="正方形/長方形 1"/>
        <xdr:cNvSpPr>
          <a:spLocks/>
        </xdr:cNvSpPr>
      </xdr:nvSpPr>
      <xdr:spPr>
        <a:xfrm>
          <a:off x="5400675" y="7886700"/>
          <a:ext cx="228600" cy="219075"/>
        </a:xfrm>
        <a:prstGeom prst="rect">
          <a:avLst/>
        </a:prstGeom>
        <a:solidFill>
          <a:srgbClr val="FFFFFF"/>
        </a:solidFill>
        <a:ln w="12700" cmpd="sng">
          <a:noFill/>
        </a:ln>
      </xdr:spPr>
      <xdr:txBody>
        <a:bodyPr vertOverflow="clip" wrap="square"/>
        <a:p>
          <a:pPr algn="l">
            <a:defRPr/>
          </a:pPr>
          <a:r>
            <a:rPr lang="en-US" cap="none" sz="1000" b="0" i="0" u="none" baseline="0">
              <a:solidFill>
                <a:srgbClr val="000000"/>
              </a:solidFill>
            </a:rPr>
            <a:t>円</a:t>
          </a:r>
        </a:p>
      </xdr:txBody>
    </xdr:sp>
    <xdr:clientData/>
  </xdr:twoCellAnchor>
  <xdr:twoCellAnchor>
    <xdr:from>
      <xdr:col>7</xdr:col>
      <xdr:colOff>276225</xdr:colOff>
      <xdr:row>29</xdr:row>
      <xdr:rowOff>85725</xdr:rowOff>
    </xdr:from>
    <xdr:to>
      <xdr:col>7</xdr:col>
      <xdr:colOff>504825</xdr:colOff>
      <xdr:row>29</xdr:row>
      <xdr:rowOff>304800</xdr:rowOff>
    </xdr:to>
    <xdr:sp>
      <xdr:nvSpPr>
        <xdr:cNvPr id="2" name="正方形/長方形 2"/>
        <xdr:cNvSpPr>
          <a:spLocks/>
        </xdr:cNvSpPr>
      </xdr:nvSpPr>
      <xdr:spPr>
        <a:xfrm>
          <a:off x="5400675" y="8239125"/>
          <a:ext cx="228600" cy="219075"/>
        </a:xfrm>
        <a:prstGeom prst="rect">
          <a:avLst/>
        </a:prstGeom>
        <a:solidFill>
          <a:srgbClr val="FFFFFF"/>
        </a:solidFill>
        <a:ln w="12700" cmpd="sng">
          <a:noFill/>
        </a:ln>
      </xdr:spPr>
      <xdr:txBody>
        <a:bodyPr vertOverflow="clip" wrap="square"/>
        <a:p>
          <a:pPr algn="l">
            <a:defRPr/>
          </a:pPr>
          <a:r>
            <a:rPr lang="en-US" cap="none" sz="10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2"/>
  <sheetViews>
    <sheetView zoomScalePageLayoutView="0" workbookViewId="0" topLeftCell="A1">
      <selection activeCell="A1" sqref="A1:IV16384"/>
    </sheetView>
  </sheetViews>
  <sheetFormatPr defaultColWidth="9.140625" defaultRowHeight="15"/>
  <cols>
    <col min="1" max="14" width="10.00390625" style="0" customWidth="1"/>
  </cols>
  <sheetData>
    <row r="1" spans="1:14" ht="27.75" customHeight="1">
      <c r="A1" s="112" t="s">
        <v>92</v>
      </c>
      <c r="B1" s="112"/>
      <c r="C1" s="112"/>
      <c r="D1" s="112"/>
      <c r="E1" s="112"/>
      <c r="F1" s="112"/>
      <c r="G1" s="112"/>
      <c r="H1" s="112"/>
      <c r="I1" s="112"/>
      <c r="J1" s="112"/>
      <c r="K1" s="112"/>
      <c r="L1" s="112"/>
      <c r="M1" s="112"/>
      <c r="N1" s="112"/>
    </row>
    <row r="2" s="37" customFormat="1" ht="17.25"/>
    <row r="3" s="37" customFormat="1" ht="17.25"/>
    <row r="4" spans="1:14" s="37" customFormat="1" ht="52.5" customHeight="1">
      <c r="A4" s="111" t="s">
        <v>156</v>
      </c>
      <c r="B4" s="111"/>
      <c r="C4" s="111"/>
      <c r="D4" s="111"/>
      <c r="E4" s="111"/>
      <c r="F4" s="111"/>
      <c r="G4" s="111"/>
      <c r="H4" s="111"/>
      <c r="I4" s="111"/>
      <c r="J4" s="111"/>
      <c r="K4" s="111"/>
      <c r="L4" s="111"/>
      <c r="M4" s="111"/>
      <c r="N4" s="111"/>
    </row>
    <row r="5" spans="1:14" s="37" customFormat="1" ht="17.25">
      <c r="A5" s="63"/>
      <c r="B5" s="63"/>
      <c r="C5" s="63"/>
      <c r="D5" s="63"/>
      <c r="E5" s="63"/>
      <c r="F5" s="63"/>
      <c r="G5" s="63"/>
      <c r="H5" s="63"/>
      <c r="I5" s="63"/>
      <c r="J5" s="63"/>
      <c r="K5" s="63"/>
      <c r="L5" s="63"/>
      <c r="M5" s="63"/>
      <c r="N5" s="63"/>
    </row>
    <row r="6" spans="1:14" s="37" customFormat="1" ht="17.25">
      <c r="A6" s="111" t="s">
        <v>93</v>
      </c>
      <c r="B6" s="111"/>
      <c r="C6" s="111"/>
      <c r="D6" s="111"/>
      <c r="E6" s="111"/>
      <c r="F6" s="111"/>
      <c r="G6" s="111"/>
      <c r="H6" s="111"/>
      <c r="I6" s="111"/>
      <c r="J6" s="111"/>
      <c r="K6" s="111"/>
      <c r="L6" s="111"/>
      <c r="M6" s="111"/>
      <c r="N6" s="111"/>
    </row>
    <row r="7" spans="1:14" s="37" customFormat="1" ht="17.25">
      <c r="A7" s="63"/>
      <c r="B7" s="64"/>
      <c r="C7" s="64"/>
      <c r="D7" s="64"/>
      <c r="E7" s="64"/>
      <c r="F7" s="64"/>
      <c r="G7" s="65"/>
      <c r="H7" s="64"/>
      <c r="I7" s="63"/>
      <c r="J7" s="63"/>
      <c r="K7" s="63"/>
      <c r="L7" s="63"/>
      <c r="M7" s="63"/>
      <c r="N7" s="63"/>
    </row>
    <row r="8" spans="1:14" s="37" customFormat="1" ht="65.25" customHeight="1">
      <c r="A8" s="111" t="s">
        <v>94</v>
      </c>
      <c r="B8" s="111"/>
      <c r="C8" s="111"/>
      <c r="D8" s="111"/>
      <c r="E8" s="111"/>
      <c r="F8" s="111"/>
      <c r="G8" s="111"/>
      <c r="H8" s="111"/>
      <c r="I8" s="111"/>
      <c r="J8" s="111"/>
      <c r="K8" s="111"/>
      <c r="L8" s="111"/>
      <c r="M8" s="111"/>
      <c r="N8" s="111"/>
    </row>
    <row r="9" spans="1:14" s="37" customFormat="1" ht="17.25">
      <c r="A9" s="63"/>
      <c r="B9" s="63"/>
      <c r="C9" s="63"/>
      <c r="D9" s="63"/>
      <c r="E9" s="63"/>
      <c r="F9" s="63"/>
      <c r="G9" s="63"/>
      <c r="H9" s="63"/>
      <c r="I9" s="63"/>
      <c r="J9" s="63"/>
      <c r="K9" s="63"/>
      <c r="L9" s="63"/>
      <c r="M9" s="63"/>
      <c r="N9" s="63"/>
    </row>
    <row r="10" spans="1:14" s="37" customFormat="1" ht="17.25">
      <c r="A10" s="113" t="s">
        <v>158</v>
      </c>
      <c r="B10" s="113"/>
      <c r="C10" s="113"/>
      <c r="D10" s="113"/>
      <c r="E10" s="113"/>
      <c r="F10" s="113"/>
      <c r="G10" s="113"/>
      <c r="H10" s="113"/>
      <c r="I10" s="113"/>
      <c r="J10" s="113"/>
      <c r="K10" s="113"/>
      <c r="L10" s="113"/>
      <c r="M10" s="113"/>
      <c r="N10" s="113"/>
    </row>
    <row r="11" spans="1:14" s="37" customFormat="1" ht="17.25">
      <c r="A11" s="63"/>
      <c r="B11" s="63"/>
      <c r="C11" s="63"/>
      <c r="D11" s="63"/>
      <c r="E11" s="63"/>
      <c r="F11" s="63"/>
      <c r="G11" s="63"/>
      <c r="H11" s="63"/>
      <c r="I11" s="63"/>
      <c r="J11" s="63"/>
      <c r="K11" s="63"/>
      <c r="L11" s="63"/>
      <c r="M11" s="63"/>
      <c r="N11" s="63"/>
    </row>
    <row r="12" spans="1:14" s="37" customFormat="1" ht="45" customHeight="1">
      <c r="A12" s="111" t="s">
        <v>157</v>
      </c>
      <c r="B12" s="111"/>
      <c r="C12" s="111"/>
      <c r="D12" s="111"/>
      <c r="E12" s="111"/>
      <c r="F12" s="111"/>
      <c r="G12" s="111"/>
      <c r="H12" s="111"/>
      <c r="I12" s="111"/>
      <c r="J12" s="111"/>
      <c r="K12" s="111"/>
      <c r="L12" s="111"/>
      <c r="M12" s="111"/>
      <c r="N12" s="111"/>
    </row>
    <row r="13" s="37" customFormat="1" ht="17.25"/>
    <row r="14" s="37" customFormat="1" ht="17.25"/>
    <row r="15" s="37" customFormat="1" ht="17.25"/>
    <row r="16" s="37" customFormat="1" ht="17.25"/>
    <row r="17" s="37" customFormat="1" ht="17.25"/>
    <row r="18" s="37" customFormat="1" ht="17.25"/>
    <row r="19" s="38" customFormat="1" ht="13.5"/>
  </sheetData>
  <sheetProtection password="CC41" sheet="1" objects="1" scenarios="1" selectLockedCells="1" selectUnlockedCells="1"/>
  <mergeCells count="6">
    <mergeCell ref="A12:N12"/>
    <mergeCell ref="A1:N1"/>
    <mergeCell ref="A8:N8"/>
    <mergeCell ref="A6:N6"/>
    <mergeCell ref="A4:N4"/>
    <mergeCell ref="A10:N10"/>
  </mergeCells>
  <printOptions/>
  <pageMargins left="0.47" right="0.46"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79"/>
  <sheetViews>
    <sheetView zoomScale="115" zoomScaleNormal="115" zoomScalePageLayoutView="0" workbookViewId="0" topLeftCell="A4">
      <selection activeCell="A1" sqref="A1:IV16384"/>
    </sheetView>
  </sheetViews>
  <sheetFormatPr defaultColWidth="9.140625" defaultRowHeight="15"/>
  <cols>
    <col min="1" max="1" width="4.8515625" style="41" customWidth="1"/>
    <col min="2" max="2" width="9.421875" style="41" bestFit="1" customWidth="1"/>
    <col min="3" max="3" width="9.421875" style="41" customWidth="1"/>
    <col min="4" max="4" width="10.57421875" style="41" customWidth="1"/>
    <col min="5" max="9" width="9.421875" style="41" customWidth="1"/>
    <col min="10" max="16384" width="9.00390625" style="41" customWidth="1"/>
  </cols>
  <sheetData>
    <row r="1" spans="1:9" ht="23.25">
      <c r="A1" s="169" t="s">
        <v>109</v>
      </c>
      <c r="B1" s="169"/>
      <c r="C1" s="169"/>
      <c r="D1" s="169"/>
      <c r="E1" s="169"/>
      <c r="F1" s="169"/>
      <c r="G1" s="169"/>
      <c r="H1" s="169"/>
      <c r="I1" s="169"/>
    </row>
    <row r="2" spans="1:9" ht="15.75" customHeight="1">
      <c r="A2" s="66" t="s">
        <v>105</v>
      </c>
      <c r="B2" s="42"/>
      <c r="C2" s="42"/>
      <c r="D2" s="42"/>
      <c r="E2" s="42"/>
      <c r="F2" s="42"/>
      <c r="G2" s="42"/>
      <c r="H2" s="42"/>
      <c r="I2" s="42"/>
    </row>
    <row r="3" spans="1:9" ht="13.5" customHeight="1">
      <c r="A3" s="42"/>
      <c r="B3" s="42"/>
      <c r="C3" s="42"/>
      <c r="D3" s="42"/>
      <c r="E3" s="42"/>
      <c r="F3" s="42"/>
      <c r="G3" s="42"/>
      <c r="H3" s="43"/>
      <c r="I3" s="44" t="s">
        <v>61</v>
      </c>
    </row>
    <row r="4" spans="1:9" ht="13.5" customHeight="1">
      <c r="A4" s="42"/>
      <c r="B4" s="42"/>
      <c r="C4" s="42"/>
      <c r="D4" s="42"/>
      <c r="E4" s="42"/>
      <c r="F4" s="42"/>
      <c r="G4" s="42"/>
      <c r="H4" s="45" t="s">
        <v>72</v>
      </c>
      <c r="I4" s="44"/>
    </row>
    <row r="5" ht="14.25"/>
    <row r="6" spans="1:7" ht="14.25">
      <c r="A6" s="170" t="s">
        <v>60</v>
      </c>
      <c r="B6" s="171"/>
      <c r="C6" s="163">
        <v>44033</v>
      </c>
      <c r="D6" s="164"/>
      <c r="E6" s="164"/>
      <c r="F6" s="165"/>
      <c r="G6" s="41" t="s">
        <v>169</v>
      </c>
    </row>
    <row r="7" spans="1:2" ht="14.25">
      <c r="A7" s="46"/>
      <c r="B7" s="46"/>
    </row>
    <row r="8" spans="1:2" ht="14.25">
      <c r="A8" s="47" t="s">
        <v>98</v>
      </c>
      <c r="B8" s="46"/>
    </row>
    <row r="9" spans="1:7" ht="14.25">
      <c r="A9" s="115" t="s">
        <v>96</v>
      </c>
      <c r="B9" s="115"/>
      <c r="C9" s="176" t="s">
        <v>142</v>
      </c>
      <c r="D9" s="177"/>
      <c r="E9" s="177"/>
      <c r="F9" s="178"/>
      <c r="G9" s="48" t="s">
        <v>108</v>
      </c>
    </row>
    <row r="10" spans="1:6" ht="14.25">
      <c r="A10" s="172" t="s">
        <v>104</v>
      </c>
      <c r="B10" s="172"/>
      <c r="C10" s="173" t="s">
        <v>143</v>
      </c>
      <c r="D10" s="174"/>
      <c r="E10" s="174"/>
      <c r="F10" s="175"/>
    </row>
    <row r="11" spans="1:6" ht="14.25">
      <c r="A11" s="159" t="s">
        <v>42</v>
      </c>
      <c r="B11" s="159"/>
      <c r="C11" s="160" t="s">
        <v>83</v>
      </c>
      <c r="D11" s="161"/>
      <c r="E11" s="161"/>
      <c r="F11" s="162"/>
    </row>
    <row r="12" spans="1:7" ht="14.25">
      <c r="A12" s="115" t="s">
        <v>97</v>
      </c>
      <c r="B12" s="115"/>
      <c r="C12" s="127">
        <v>200</v>
      </c>
      <c r="D12" s="128"/>
      <c r="E12" s="128"/>
      <c r="F12" s="129"/>
      <c r="G12" s="48" t="s">
        <v>103</v>
      </c>
    </row>
    <row r="13" spans="1:9" ht="14.25">
      <c r="A13" s="46"/>
      <c r="B13" s="46"/>
      <c r="G13" s="49"/>
      <c r="H13" s="49"/>
      <c r="I13" s="49"/>
    </row>
    <row r="14" spans="1:9" ht="14.25">
      <c r="A14" s="47" t="s">
        <v>99</v>
      </c>
      <c r="B14" s="46"/>
      <c r="G14" s="49"/>
      <c r="H14" s="49"/>
      <c r="I14" s="49"/>
    </row>
    <row r="15" spans="1:9" ht="14.25">
      <c r="A15" s="135" t="s">
        <v>39</v>
      </c>
      <c r="B15" s="135"/>
      <c r="C15" s="136" t="s">
        <v>76</v>
      </c>
      <c r="D15" s="137"/>
      <c r="E15" s="138"/>
      <c r="F15" s="139"/>
      <c r="H15" s="49"/>
      <c r="I15" s="49"/>
    </row>
    <row r="16" spans="1:13" ht="14.25">
      <c r="A16" s="159" t="s">
        <v>44</v>
      </c>
      <c r="B16" s="159"/>
      <c r="C16" s="166" t="s">
        <v>75</v>
      </c>
      <c r="D16" s="167"/>
      <c r="E16" s="167"/>
      <c r="F16" s="168"/>
      <c r="G16" s="49"/>
      <c r="H16" s="49"/>
      <c r="I16" s="49"/>
      <c r="M16" s="50"/>
    </row>
    <row r="17" spans="1:9" ht="14.25">
      <c r="A17" s="115" t="s">
        <v>45</v>
      </c>
      <c r="B17" s="115"/>
      <c r="C17" s="149" t="s">
        <v>144</v>
      </c>
      <c r="D17" s="150"/>
      <c r="E17" s="150"/>
      <c r="F17" s="151"/>
      <c r="G17" s="49"/>
      <c r="H17" s="49"/>
      <c r="I17" s="49"/>
    </row>
    <row r="18" spans="1:9" ht="14.25">
      <c r="A18" s="124" t="s">
        <v>54</v>
      </c>
      <c r="B18" s="124"/>
      <c r="C18" s="158">
        <v>5731162</v>
      </c>
      <c r="D18" s="158"/>
      <c r="E18" s="158"/>
      <c r="F18" s="158"/>
      <c r="G18" s="49" t="s">
        <v>63</v>
      </c>
      <c r="H18" s="49"/>
      <c r="I18" s="49"/>
    </row>
    <row r="19" spans="1:9" ht="14.25">
      <c r="A19" s="115" t="s">
        <v>43</v>
      </c>
      <c r="B19" s="115"/>
      <c r="C19" s="149" t="s">
        <v>74</v>
      </c>
      <c r="D19" s="152"/>
      <c r="E19" s="152"/>
      <c r="F19" s="153"/>
      <c r="G19" s="49"/>
      <c r="H19" s="49"/>
      <c r="I19" s="49"/>
    </row>
    <row r="20" spans="1:9" ht="14.25">
      <c r="A20" s="46"/>
      <c r="B20" s="46"/>
      <c r="C20" s="48"/>
      <c r="D20" s="51"/>
      <c r="E20" s="51"/>
      <c r="F20" s="51"/>
      <c r="G20" s="49"/>
      <c r="H20" s="49"/>
      <c r="I20" s="49"/>
    </row>
    <row r="21" spans="1:10" ht="14.25">
      <c r="A21" s="47" t="s">
        <v>140</v>
      </c>
      <c r="B21" s="46"/>
      <c r="G21" s="114" t="s">
        <v>141</v>
      </c>
      <c r="H21" s="114"/>
      <c r="I21" s="114"/>
      <c r="J21" s="114"/>
    </row>
    <row r="22" spans="1:10" ht="14.25">
      <c r="A22" s="124" t="s">
        <v>21</v>
      </c>
      <c r="B22" s="124"/>
      <c r="C22" s="155" t="s">
        <v>145</v>
      </c>
      <c r="D22" s="155"/>
      <c r="E22" s="155"/>
      <c r="F22" s="155"/>
      <c r="G22" s="114"/>
      <c r="H22" s="114"/>
      <c r="I22" s="114"/>
      <c r="J22" s="114"/>
    </row>
    <row r="23" spans="1:10" ht="14.25">
      <c r="A23" s="124" t="s">
        <v>87</v>
      </c>
      <c r="B23" s="124"/>
      <c r="C23" s="155" t="s">
        <v>146</v>
      </c>
      <c r="D23" s="155"/>
      <c r="E23" s="155"/>
      <c r="F23" s="155"/>
      <c r="G23" s="114"/>
      <c r="H23" s="114"/>
      <c r="I23" s="114"/>
      <c r="J23" s="114"/>
    </row>
    <row r="24" spans="1:9" ht="14.25">
      <c r="A24" s="124" t="s">
        <v>56</v>
      </c>
      <c r="B24" s="124"/>
      <c r="C24" s="142" t="s">
        <v>107</v>
      </c>
      <c r="D24" s="142"/>
      <c r="E24" s="142"/>
      <c r="F24" s="142"/>
      <c r="H24" s="49"/>
      <c r="I24" s="49"/>
    </row>
    <row r="25" spans="1:9" ht="14.25">
      <c r="A25" s="124" t="s">
        <v>30</v>
      </c>
      <c r="B25" s="124"/>
      <c r="C25" s="154" t="s">
        <v>84</v>
      </c>
      <c r="D25" s="154"/>
      <c r="E25" s="154"/>
      <c r="F25" s="154"/>
      <c r="G25" s="49" t="s">
        <v>73</v>
      </c>
      <c r="H25" s="49"/>
      <c r="I25" s="49"/>
    </row>
    <row r="26" spans="1:9" ht="7.5" customHeight="1">
      <c r="A26" s="52"/>
      <c r="B26" s="52"/>
      <c r="C26" s="53"/>
      <c r="D26" s="54"/>
      <c r="G26" s="49"/>
      <c r="H26" s="49"/>
      <c r="I26" s="49"/>
    </row>
    <row r="27" spans="1:9" ht="14.25">
      <c r="A27" s="135" t="s">
        <v>39</v>
      </c>
      <c r="B27" s="135"/>
      <c r="C27" s="156" t="s">
        <v>143</v>
      </c>
      <c r="D27" s="157"/>
      <c r="E27" s="157"/>
      <c r="F27" s="157"/>
      <c r="H27" s="49"/>
      <c r="I27" s="49"/>
    </row>
    <row r="28" spans="1:9" ht="14.25">
      <c r="A28" s="140" t="s">
        <v>49</v>
      </c>
      <c r="B28" s="140"/>
      <c r="C28" s="122" t="s">
        <v>83</v>
      </c>
      <c r="D28" s="123"/>
      <c r="E28" s="123"/>
      <c r="F28" s="123"/>
      <c r="G28" s="49" t="s">
        <v>82</v>
      </c>
      <c r="H28" s="49"/>
      <c r="I28" s="49"/>
    </row>
    <row r="29" spans="1:9" ht="14.25">
      <c r="A29" s="104"/>
      <c r="B29" s="104"/>
      <c r="C29" s="105"/>
      <c r="D29" s="106"/>
      <c r="E29" s="106"/>
      <c r="F29" s="106"/>
      <c r="G29" s="49"/>
      <c r="H29" s="49"/>
      <c r="I29" s="49"/>
    </row>
    <row r="30" spans="1:9" ht="14.25">
      <c r="A30" s="131" t="s">
        <v>165</v>
      </c>
      <c r="B30" s="132"/>
      <c r="C30" s="143" t="s">
        <v>166</v>
      </c>
      <c r="D30" s="144"/>
      <c r="E30" s="145" t="s">
        <v>167</v>
      </c>
      <c r="F30" s="146"/>
      <c r="G30" s="49"/>
      <c r="H30" s="49"/>
      <c r="I30" s="49"/>
    </row>
    <row r="31" spans="1:9" ht="14.25">
      <c r="A31" s="133"/>
      <c r="B31" s="134"/>
      <c r="C31" s="118"/>
      <c r="D31" s="119"/>
      <c r="E31" s="120"/>
      <c r="F31" s="121"/>
      <c r="G31" s="49" t="s">
        <v>168</v>
      </c>
      <c r="H31" s="49"/>
      <c r="I31" s="49"/>
    </row>
    <row r="32" spans="1:9" ht="14.25">
      <c r="A32" s="52"/>
      <c r="B32" s="52"/>
      <c r="C32" s="55"/>
      <c r="D32" s="56"/>
      <c r="G32" s="49"/>
      <c r="H32" s="49"/>
      <c r="I32" s="49"/>
    </row>
    <row r="33" spans="1:9" ht="14.25">
      <c r="A33" s="47" t="s">
        <v>100</v>
      </c>
      <c r="B33" s="47"/>
      <c r="C33" s="47"/>
      <c r="D33" s="56"/>
      <c r="G33" s="49"/>
      <c r="H33" s="49"/>
      <c r="I33" s="49"/>
    </row>
    <row r="34" spans="1:9" ht="14.25">
      <c r="A34" s="135" t="s">
        <v>39</v>
      </c>
      <c r="B34" s="135"/>
      <c r="C34" s="136" t="s">
        <v>89</v>
      </c>
      <c r="D34" s="137"/>
      <c r="E34" s="138"/>
      <c r="F34" s="139"/>
      <c r="G34" s="49"/>
      <c r="H34" s="49"/>
      <c r="I34" s="49"/>
    </row>
    <row r="35" spans="1:9" ht="14.25">
      <c r="A35" s="140" t="s">
        <v>53</v>
      </c>
      <c r="B35" s="140"/>
      <c r="C35" s="141" t="s">
        <v>90</v>
      </c>
      <c r="D35" s="141"/>
      <c r="E35" s="141"/>
      <c r="F35" s="141"/>
      <c r="G35" s="49"/>
      <c r="H35" s="49"/>
      <c r="I35" s="49"/>
    </row>
    <row r="36" spans="1:9" ht="14.25">
      <c r="A36" s="147" t="s">
        <v>45</v>
      </c>
      <c r="B36" s="148"/>
      <c r="C36" s="142" t="s">
        <v>85</v>
      </c>
      <c r="D36" s="142"/>
      <c r="E36" s="142"/>
      <c r="F36" s="142"/>
      <c r="G36" s="49" t="s">
        <v>91</v>
      </c>
      <c r="H36" s="49"/>
      <c r="I36" s="49"/>
    </row>
    <row r="37" spans="1:9" ht="14.25">
      <c r="A37" s="107"/>
      <c r="B37" s="107"/>
      <c r="C37" s="108"/>
      <c r="D37" s="108"/>
      <c r="E37" s="108"/>
      <c r="F37" s="108"/>
      <c r="G37" s="49"/>
      <c r="H37" s="49"/>
      <c r="I37" s="49"/>
    </row>
    <row r="38" spans="1:9" ht="14.25">
      <c r="A38" s="130"/>
      <c r="B38" s="130"/>
      <c r="G38" s="49"/>
      <c r="H38" s="49"/>
      <c r="I38" s="49"/>
    </row>
    <row r="39" spans="1:9" ht="14.25">
      <c r="A39" s="47" t="s">
        <v>101</v>
      </c>
      <c r="B39" s="47"/>
      <c r="C39" s="47"/>
      <c r="G39" s="49"/>
      <c r="H39" s="49"/>
      <c r="I39" s="49"/>
    </row>
    <row r="40" spans="1:9" ht="14.25">
      <c r="A40" s="124" t="s">
        <v>57</v>
      </c>
      <c r="B40" s="124"/>
      <c r="C40" s="117">
        <v>43840</v>
      </c>
      <c r="D40" s="117"/>
      <c r="E40" s="117"/>
      <c r="F40" s="117"/>
      <c r="G40" s="41" t="s">
        <v>154</v>
      </c>
      <c r="H40" s="49"/>
      <c r="I40" s="49"/>
    </row>
    <row r="41" spans="1:9" ht="14.25">
      <c r="A41" s="124" t="s">
        <v>58</v>
      </c>
      <c r="B41" s="124"/>
      <c r="C41" s="117">
        <v>44002</v>
      </c>
      <c r="D41" s="117"/>
      <c r="E41" s="117"/>
      <c r="F41" s="117"/>
      <c r="G41" s="41" t="s">
        <v>155</v>
      </c>
      <c r="H41" s="49"/>
      <c r="I41" s="49"/>
    </row>
    <row r="42" spans="1:9" ht="14.25">
      <c r="A42" s="124" t="s">
        <v>59</v>
      </c>
      <c r="B42" s="124"/>
      <c r="C42" s="127">
        <v>6</v>
      </c>
      <c r="D42" s="128"/>
      <c r="E42" s="128"/>
      <c r="F42" s="129"/>
      <c r="G42" s="41" t="s">
        <v>62</v>
      </c>
      <c r="H42" s="49"/>
      <c r="I42" s="49"/>
    </row>
    <row r="43" spans="7:9" ht="14.25">
      <c r="G43" s="49"/>
      <c r="H43" s="49"/>
      <c r="I43" s="49"/>
    </row>
    <row r="44" spans="1:9" ht="14.25">
      <c r="A44" s="47" t="s">
        <v>102</v>
      </c>
      <c r="B44" s="47"/>
      <c r="C44" s="47"/>
      <c r="G44" s="49"/>
      <c r="H44" s="49"/>
      <c r="I44" s="49"/>
    </row>
    <row r="45" spans="1:9" ht="15">
      <c r="A45" s="57"/>
      <c r="B45" s="41" t="s">
        <v>86</v>
      </c>
      <c r="G45" s="49"/>
      <c r="H45" s="49"/>
      <c r="I45" s="49"/>
    </row>
    <row r="46" spans="1:9" ht="15">
      <c r="A46" s="57"/>
      <c r="B46" s="41" t="s">
        <v>88</v>
      </c>
      <c r="H46" s="49"/>
      <c r="I46" s="49"/>
    </row>
    <row r="47" ht="5.25" customHeight="1">
      <c r="C47" s="49"/>
    </row>
    <row r="48" spans="1:9" ht="15" customHeight="1">
      <c r="A48" s="125" t="s">
        <v>19</v>
      </c>
      <c r="B48" s="126"/>
      <c r="C48" s="115" t="s">
        <v>0</v>
      </c>
      <c r="D48" s="115" t="s">
        <v>1</v>
      </c>
      <c r="E48" s="115" t="s">
        <v>7</v>
      </c>
      <c r="F48" s="115" t="s">
        <v>2</v>
      </c>
      <c r="G48" s="115" t="s">
        <v>3</v>
      </c>
      <c r="H48" s="116" t="s">
        <v>4</v>
      </c>
      <c r="I48" s="116" t="s">
        <v>5</v>
      </c>
    </row>
    <row r="49" spans="1:9" ht="15" customHeight="1">
      <c r="A49" s="126"/>
      <c r="B49" s="126"/>
      <c r="C49" s="115"/>
      <c r="D49" s="115"/>
      <c r="E49" s="115"/>
      <c r="F49" s="115"/>
      <c r="G49" s="115"/>
      <c r="H49" s="115"/>
      <c r="I49" s="115"/>
    </row>
    <row r="50" spans="1:9" ht="21" customHeight="1">
      <c r="A50" s="58">
        <v>1</v>
      </c>
      <c r="B50" s="59">
        <v>43840</v>
      </c>
      <c r="C50" s="60">
        <v>1500</v>
      </c>
      <c r="D50" s="60">
        <v>70</v>
      </c>
      <c r="E50" s="60">
        <v>60</v>
      </c>
      <c r="F50" s="60">
        <v>20</v>
      </c>
      <c r="G50" s="60">
        <v>5</v>
      </c>
      <c r="H50" s="60">
        <v>2</v>
      </c>
      <c r="I50" s="60">
        <v>6</v>
      </c>
    </row>
    <row r="51" spans="1:9" ht="21" customHeight="1">
      <c r="A51" s="58">
        <v>2</v>
      </c>
      <c r="B51" s="59">
        <v>43881</v>
      </c>
      <c r="C51" s="60">
        <v>2000</v>
      </c>
      <c r="D51" s="60">
        <v>160</v>
      </c>
      <c r="E51" s="60">
        <v>60</v>
      </c>
      <c r="F51" s="60">
        <v>80</v>
      </c>
      <c r="G51" s="60">
        <v>10</v>
      </c>
      <c r="H51" s="60">
        <v>3</v>
      </c>
      <c r="I51" s="60">
        <v>7</v>
      </c>
    </row>
    <row r="52" spans="1:9" ht="21" customHeight="1">
      <c r="A52" s="58">
        <v>3</v>
      </c>
      <c r="B52" s="59">
        <v>43908</v>
      </c>
      <c r="C52" s="60">
        <v>3000</v>
      </c>
      <c r="D52" s="60">
        <v>130</v>
      </c>
      <c r="E52" s="60">
        <v>60</v>
      </c>
      <c r="F52" s="60">
        <v>20</v>
      </c>
      <c r="G52" s="60">
        <v>8</v>
      </c>
      <c r="H52" s="60">
        <v>5</v>
      </c>
      <c r="I52" s="60">
        <v>9</v>
      </c>
    </row>
    <row r="53" spans="1:9" ht="21" customHeight="1">
      <c r="A53" s="58">
        <v>4</v>
      </c>
      <c r="B53" s="59">
        <v>43942</v>
      </c>
      <c r="C53" s="60">
        <v>2300</v>
      </c>
      <c r="D53" s="60">
        <v>70</v>
      </c>
      <c r="E53" s="60">
        <v>70</v>
      </c>
      <c r="F53" s="60">
        <v>30</v>
      </c>
      <c r="G53" s="60">
        <v>7</v>
      </c>
      <c r="H53" s="60">
        <v>4.5</v>
      </c>
      <c r="I53" s="60">
        <v>5</v>
      </c>
    </row>
    <row r="54" spans="1:9" ht="21" customHeight="1">
      <c r="A54" s="58">
        <v>5</v>
      </c>
      <c r="B54" s="59">
        <v>43973</v>
      </c>
      <c r="C54" s="60">
        <v>2500</v>
      </c>
      <c r="D54" s="60">
        <v>210</v>
      </c>
      <c r="E54" s="60">
        <v>90</v>
      </c>
      <c r="F54" s="60">
        <v>30</v>
      </c>
      <c r="G54" s="60">
        <v>6</v>
      </c>
      <c r="H54" s="60">
        <v>3</v>
      </c>
      <c r="I54" s="60">
        <v>7</v>
      </c>
    </row>
    <row r="55" spans="1:9" ht="21" customHeight="1">
      <c r="A55" s="58">
        <v>6</v>
      </c>
      <c r="B55" s="59">
        <v>44002</v>
      </c>
      <c r="C55" s="60">
        <v>2800</v>
      </c>
      <c r="D55" s="60">
        <v>160</v>
      </c>
      <c r="E55" s="60">
        <v>100</v>
      </c>
      <c r="F55" s="60">
        <v>50</v>
      </c>
      <c r="G55" s="60">
        <v>5.5</v>
      </c>
      <c r="H55" s="60">
        <v>2.3</v>
      </c>
      <c r="I55" s="60">
        <v>10</v>
      </c>
    </row>
    <row r="56" spans="1:9" ht="21" customHeight="1">
      <c r="A56" s="58">
        <v>7</v>
      </c>
      <c r="B56" s="59"/>
      <c r="C56" s="60"/>
      <c r="D56" s="60"/>
      <c r="E56" s="60"/>
      <c r="F56" s="60"/>
      <c r="G56" s="60"/>
      <c r="H56" s="60"/>
      <c r="I56" s="60"/>
    </row>
    <row r="57" spans="1:9" ht="21" customHeight="1">
      <c r="A57" s="58">
        <v>8</v>
      </c>
      <c r="B57" s="59"/>
      <c r="C57" s="60"/>
      <c r="D57" s="60"/>
      <c r="E57" s="60"/>
      <c r="F57" s="60"/>
      <c r="G57" s="60"/>
      <c r="H57" s="60"/>
      <c r="I57" s="60"/>
    </row>
    <row r="58" spans="1:9" ht="21" customHeight="1">
      <c r="A58" s="58">
        <v>9</v>
      </c>
      <c r="B58" s="59"/>
      <c r="C58" s="60"/>
      <c r="D58" s="60"/>
      <c r="E58" s="60"/>
      <c r="F58" s="60"/>
      <c r="G58" s="60"/>
      <c r="H58" s="60"/>
      <c r="I58" s="60"/>
    </row>
    <row r="59" spans="1:9" ht="21" customHeight="1">
      <c r="A59" s="58">
        <v>10</v>
      </c>
      <c r="B59" s="59"/>
      <c r="C59" s="60"/>
      <c r="D59" s="60"/>
      <c r="E59" s="60"/>
      <c r="F59" s="60"/>
      <c r="G59" s="60"/>
      <c r="H59" s="60"/>
      <c r="I59" s="60"/>
    </row>
    <row r="60" spans="1:9" ht="21" customHeight="1">
      <c r="A60" s="58">
        <v>11</v>
      </c>
      <c r="B60" s="59"/>
      <c r="C60" s="60"/>
      <c r="D60" s="60"/>
      <c r="E60" s="60"/>
      <c r="F60" s="60"/>
      <c r="G60" s="60"/>
      <c r="H60" s="60"/>
      <c r="I60" s="60"/>
    </row>
    <row r="61" spans="1:9" ht="21" customHeight="1">
      <c r="A61" s="58">
        <v>12</v>
      </c>
      <c r="B61" s="59"/>
      <c r="C61" s="60"/>
      <c r="D61" s="60"/>
      <c r="E61" s="60"/>
      <c r="F61" s="60"/>
      <c r="G61" s="60"/>
      <c r="H61" s="60"/>
      <c r="I61" s="60"/>
    </row>
    <row r="62" spans="1:9" ht="21" customHeight="1">
      <c r="A62" s="58">
        <v>13</v>
      </c>
      <c r="B62" s="59"/>
      <c r="C62" s="60"/>
      <c r="D62" s="60"/>
      <c r="E62" s="60"/>
      <c r="F62" s="60"/>
      <c r="G62" s="60"/>
      <c r="H62" s="60"/>
      <c r="I62" s="60"/>
    </row>
    <row r="63" spans="1:9" ht="21" customHeight="1">
      <c r="A63" s="58">
        <v>14</v>
      </c>
      <c r="B63" s="59"/>
      <c r="C63" s="60"/>
      <c r="D63" s="60"/>
      <c r="E63" s="60"/>
      <c r="F63" s="60"/>
      <c r="G63" s="60"/>
      <c r="H63" s="60"/>
      <c r="I63" s="60"/>
    </row>
    <row r="64" spans="1:9" ht="21" customHeight="1">
      <c r="A64" s="58">
        <v>15</v>
      </c>
      <c r="B64" s="59"/>
      <c r="C64" s="60"/>
      <c r="D64" s="60"/>
      <c r="E64" s="60"/>
      <c r="F64" s="60"/>
      <c r="G64" s="60"/>
      <c r="H64" s="60"/>
      <c r="I64" s="60"/>
    </row>
    <row r="65" spans="1:9" ht="21" customHeight="1">
      <c r="A65" s="58">
        <v>16</v>
      </c>
      <c r="B65" s="59"/>
      <c r="C65" s="60"/>
      <c r="D65" s="60"/>
      <c r="E65" s="60"/>
      <c r="F65" s="60"/>
      <c r="G65" s="60"/>
      <c r="H65" s="60"/>
      <c r="I65" s="60"/>
    </row>
    <row r="66" spans="1:9" ht="21" customHeight="1">
      <c r="A66" s="58">
        <v>17</v>
      </c>
      <c r="B66" s="59"/>
      <c r="C66" s="60"/>
      <c r="D66" s="60"/>
      <c r="E66" s="60"/>
      <c r="F66" s="60"/>
      <c r="G66" s="60"/>
      <c r="H66" s="60"/>
      <c r="I66" s="60"/>
    </row>
    <row r="67" spans="1:9" ht="21" customHeight="1">
      <c r="A67" s="58">
        <v>18</v>
      </c>
      <c r="B67" s="59"/>
      <c r="C67" s="60"/>
      <c r="D67" s="60"/>
      <c r="E67" s="60"/>
      <c r="F67" s="60"/>
      <c r="G67" s="60"/>
      <c r="H67" s="60"/>
      <c r="I67" s="60"/>
    </row>
    <row r="68" spans="1:9" ht="21" customHeight="1">
      <c r="A68" s="58">
        <v>19</v>
      </c>
      <c r="B68" s="59"/>
      <c r="C68" s="60"/>
      <c r="D68" s="60"/>
      <c r="E68" s="60"/>
      <c r="F68" s="60"/>
      <c r="G68" s="60"/>
      <c r="H68" s="60"/>
      <c r="I68" s="60"/>
    </row>
    <row r="69" spans="1:9" ht="21" customHeight="1">
      <c r="A69" s="58">
        <v>20</v>
      </c>
      <c r="B69" s="59"/>
      <c r="C69" s="60"/>
      <c r="D69" s="60"/>
      <c r="E69" s="60"/>
      <c r="F69" s="60"/>
      <c r="G69" s="60"/>
      <c r="H69" s="60"/>
      <c r="I69" s="60"/>
    </row>
    <row r="70" spans="1:9" ht="21" customHeight="1">
      <c r="A70" s="58">
        <v>21</v>
      </c>
      <c r="B70" s="59"/>
      <c r="C70" s="60"/>
      <c r="D70" s="60"/>
      <c r="E70" s="60"/>
      <c r="F70" s="60"/>
      <c r="G70" s="60"/>
      <c r="H70" s="60"/>
      <c r="I70" s="60"/>
    </row>
    <row r="71" spans="1:9" ht="21" customHeight="1">
      <c r="A71" s="58">
        <v>22</v>
      </c>
      <c r="B71" s="59"/>
      <c r="C71" s="60"/>
      <c r="D71" s="60"/>
      <c r="E71" s="60"/>
      <c r="F71" s="60"/>
      <c r="G71" s="60"/>
      <c r="H71" s="60"/>
      <c r="I71" s="60"/>
    </row>
    <row r="72" spans="1:9" ht="21" customHeight="1">
      <c r="A72" s="58">
        <v>23</v>
      </c>
      <c r="B72" s="59"/>
      <c r="C72" s="60"/>
      <c r="D72" s="60"/>
      <c r="E72" s="60"/>
      <c r="F72" s="60"/>
      <c r="G72" s="60"/>
      <c r="H72" s="60"/>
      <c r="I72" s="60"/>
    </row>
    <row r="73" spans="1:9" ht="21" customHeight="1">
      <c r="A73" s="58">
        <v>24</v>
      </c>
      <c r="B73" s="59"/>
      <c r="C73" s="60"/>
      <c r="D73" s="60"/>
      <c r="E73" s="60"/>
      <c r="F73" s="60"/>
      <c r="G73" s="60"/>
      <c r="H73" s="60"/>
      <c r="I73" s="60"/>
    </row>
    <row r="74" spans="1:9" ht="21" customHeight="1">
      <c r="A74" s="58">
        <v>25</v>
      </c>
      <c r="B74" s="59"/>
      <c r="C74" s="60"/>
      <c r="D74" s="60"/>
      <c r="E74" s="60"/>
      <c r="F74" s="60"/>
      <c r="G74" s="60"/>
      <c r="H74" s="60"/>
      <c r="I74" s="60"/>
    </row>
    <row r="75" spans="1:9" ht="21" customHeight="1">
      <c r="A75" s="58">
        <v>26</v>
      </c>
      <c r="B75" s="59"/>
      <c r="C75" s="60"/>
      <c r="D75" s="60"/>
      <c r="E75" s="60"/>
      <c r="F75" s="60"/>
      <c r="G75" s="60"/>
      <c r="H75" s="60"/>
      <c r="I75" s="60"/>
    </row>
    <row r="76" spans="1:9" ht="21" customHeight="1">
      <c r="A76" s="58">
        <v>27</v>
      </c>
      <c r="B76" s="59"/>
      <c r="C76" s="60"/>
      <c r="D76" s="60"/>
      <c r="E76" s="60"/>
      <c r="F76" s="60"/>
      <c r="G76" s="60"/>
      <c r="H76" s="60"/>
      <c r="I76" s="60"/>
    </row>
    <row r="77" ht="13.5">
      <c r="A77" s="46"/>
    </row>
    <row r="78" spans="1:2" ht="13.5">
      <c r="A78" s="46"/>
      <c r="B78" s="61" t="s">
        <v>20</v>
      </c>
    </row>
    <row r="79" ht="13.5">
      <c r="A79" s="62"/>
    </row>
  </sheetData>
  <sheetProtection password="CC41" sheet="1" objects="1" scenarios="1" selectLockedCells="1" selectUnlockedCells="1"/>
  <mergeCells count="60">
    <mergeCell ref="C6:F6"/>
    <mergeCell ref="A18:B18"/>
    <mergeCell ref="A16:B16"/>
    <mergeCell ref="C16:F16"/>
    <mergeCell ref="A1:I1"/>
    <mergeCell ref="A6:B6"/>
    <mergeCell ref="A9:B9"/>
    <mergeCell ref="A10:B10"/>
    <mergeCell ref="C10:F10"/>
    <mergeCell ref="C9:F9"/>
    <mergeCell ref="C12:F12"/>
    <mergeCell ref="C27:F27"/>
    <mergeCell ref="A28:B28"/>
    <mergeCell ref="C18:F18"/>
    <mergeCell ref="A11:B11"/>
    <mergeCell ref="C11:F11"/>
    <mergeCell ref="A12:B12"/>
    <mergeCell ref="A15:B15"/>
    <mergeCell ref="C15:F15"/>
    <mergeCell ref="A17:B17"/>
    <mergeCell ref="C17:F17"/>
    <mergeCell ref="C19:F19"/>
    <mergeCell ref="C25:F25"/>
    <mergeCell ref="C24:F24"/>
    <mergeCell ref="C22:F22"/>
    <mergeCell ref="C23:F23"/>
    <mergeCell ref="A19:B19"/>
    <mergeCell ref="C34:F34"/>
    <mergeCell ref="A35:B35"/>
    <mergeCell ref="C35:F35"/>
    <mergeCell ref="C36:F36"/>
    <mergeCell ref="C30:D30"/>
    <mergeCell ref="E30:F30"/>
    <mergeCell ref="A36:B36"/>
    <mergeCell ref="A38:B38"/>
    <mergeCell ref="A22:B22"/>
    <mergeCell ref="A23:B23"/>
    <mergeCell ref="A24:B24"/>
    <mergeCell ref="A41:B41"/>
    <mergeCell ref="A30:B31"/>
    <mergeCell ref="A40:B40"/>
    <mergeCell ref="A27:B27"/>
    <mergeCell ref="A34:B34"/>
    <mergeCell ref="A25:B25"/>
    <mergeCell ref="A42:B42"/>
    <mergeCell ref="A48:B49"/>
    <mergeCell ref="C48:C49"/>
    <mergeCell ref="D48:D49"/>
    <mergeCell ref="C42:F42"/>
    <mergeCell ref="C41:F41"/>
    <mergeCell ref="G21:J23"/>
    <mergeCell ref="E48:E49"/>
    <mergeCell ref="F48:F49"/>
    <mergeCell ref="G48:G49"/>
    <mergeCell ref="H48:H49"/>
    <mergeCell ref="I48:I49"/>
    <mergeCell ref="C40:F40"/>
    <mergeCell ref="C31:D31"/>
    <mergeCell ref="E31:F31"/>
    <mergeCell ref="C28:F28"/>
  </mergeCells>
  <dataValidations count="1">
    <dataValidation allowBlank="1" showInputMessage="1" showErrorMessage="1" sqref="C34:F34 C27 C15:F15 C10"/>
  </dataValidations>
  <printOptions/>
  <pageMargins left="0.7086614173228347" right="0.3937007874015748" top="0.5905511811023623" bottom="0.472440944881889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99"/>
  <sheetViews>
    <sheetView tabSelected="1" zoomScale="115" zoomScaleNormal="115" zoomScalePageLayoutView="0" workbookViewId="0" topLeftCell="A1">
      <selection activeCell="C6" sqref="C6:F6"/>
    </sheetView>
  </sheetViews>
  <sheetFormatPr defaultColWidth="9.140625" defaultRowHeight="15"/>
  <cols>
    <col min="1" max="1" width="4.8515625" style="41" customWidth="1"/>
    <col min="2" max="2" width="9.421875" style="41" bestFit="1" customWidth="1"/>
    <col min="3" max="3" width="9.421875" style="41" customWidth="1"/>
    <col min="4" max="4" width="10.57421875" style="41" customWidth="1"/>
    <col min="5" max="9" width="9.421875" style="41" customWidth="1"/>
    <col min="10" max="16384" width="9.00390625" style="41" customWidth="1"/>
  </cols>
  <sheetData>
    <row r="1" spans="1:9" ht="23.25">
      <c r="A1" s="169" t="s">
        <v>95</v>
      </c>
      <c r="B1" s="169"/>
      <c r="C1" s="169"/>
      <c r="D1" s="169"/>
      <c r="E1" s="169"/>
      <c r="F1" s="169"/>
      <c r="G1" s="169"/>
      <c r="H1" s="169"/>
      <c r="I1" s="169"/>
    </row>
    <row r="2" spans="1:9" ht="15.75" customHeight="1">
      <c r="A2" s="66" t="s">
        <v>105</v>
      </c>
      <c r="B2" s="42"/>
      <c r="C2" s="42"/>
      <c r="D2" s="42"/>
      <c r="E2" s="42"/>
      <c r="F2" s="42"/>
      <c r="G2" s="42"/>
      <c r="H2" s="42"/>
      <c r="I2" s="42"/>
    </row>
    <row r="3" spans="1:9" ht="13.5" customHeight="1">
      <c r="A3" s="42"/>
      <c r="B3" s="42"/>
      <c r="C3" s="42"/>
      <c r="D3" s="42"/>
      <c r="E3" s="42"/>
      <c r="F3" s="42"/>
      <c r="G3" s="42"/>
      <c r="H3" s="43"/>
      <c r="I3" s="44" t="s">
        <v>61</v>
      </c>
    </row>
    <row r="4" spans="1:9" ht="13.5" customHeight="1">
      <c r="A4" s="42"/>
      <c r="B4" s="42"/>
      <c r="C4" s="42"/>
      <c r="D4" s="42"/>
      <c r="E4" s="42"/>
      <c r="F4" s="42"/>
      <c r="G4" s="42"/>
      <c r="H4" s="45" t="s">
        <v>72</v>
      </c>
      <c r="I4" s="44"/>
    </row>
    <row r="5" ht="14.25"/>
    <row r="6" spans="1:7" ht="14.25">
      <c r="A6" s="170" t="s">
        <v>60</v>
      </c>
      <c r="B6" s="171"/>
      <c r="C6" s="207">
        <v>44387</v>
      </c>
      <c r="D6" s="208"/>
      <c r="E6" s="208"/>
      <c r="F6" s="209"/>
      <c r="G6" s="41" t="s">
        <v>159</v>
      </c>
    </row>
    <row r="7" spans="1:2" ht="14.25">
      <c r="A7" s="46"/>
      <c r="B7" s="46"/>
    </row>
    <row r="8" spans="1:2" ht="14.25">
      <c r="A8" s="47" t="s">
        <v>98</v>
      </c>
      <c r="B8" s="46"/>
    </row>
    <row r="9" spans="1:7" ht="14.25">
      <c r="A9" s="115" t="s">
        <v>96</v>
      </c>
      <c r="B9" s="115"/>
      <c r="C9" s="210" t="s">
        <v>172</v>
      </c>
      <c r="D9" s="211"/>
      <c r="E9" s="211"/>
      <c r="F9" s="212"/>
      <c r="G9" s="48" t="s">
        <v>108</v>
      </c>
    </row>
    <row r="10" spans="1:6" ht="14.25">
      <c r="A10" s="172" t="s">
        <v>104</v>
      </c>
      <c r="B10" s="172"/>
      <c r="C10" s="221" t="s">
        <v>147</v>
      </c>
      <c r="D10" s="222"/>
      <c r="E10" s="222"/>
      <c r="F10" s="223"/>
    </row>
    <row r="11" spans="1:6" ht="14.25">
      <c r="A11" s="159" t="s">
        <v>42</v>
      </c>
      <c r="B11" s="159"/>
      <c r="C11" s="218" t="s">
        <v>173</v>
      </c>
      <c r="D11" s="219"/>
      <c r="E11" s="219"/>
      <c r="F11" s="220"/>
    </row>
    <row r="12" spans="1:7" ht="14.25">
      <c r="A12" s="115" t="s">
        <v>97</v>
      </c>
      <c r="B12" s="115"/>
      <c r="C12" s="187">
        <v>300</v>
      </c>
      <c r="D12" s="188"/>
      <c r="E12" s="188"/>
      <c r="F12" s="189"/>
      <c r="G12" s="48" t="s">
        <v>103</v>
      </c>
    </row>
    <row r="13" spans="1:9" ht="14.25">
      <c r="A13" s="46"/>
      <c r="B13" s="46"/>
      <c r="G13" s="49"/>
      <c r="H13" s="49"/>
      <c r="I13" s="49"/>
    </row>
    <row r="14" spans="1:9" ht="14.25">
      <c r="A14" s="47" t="s">
        <v>99</v>
      </c>
      <c r="B14" s="46"/>
      <c r="G14" s="49"/>
      <c r="H14" s="49"/>
      <c r="I14" s="49"/>
    </row>
    <row r="15" spans="1:9" ht="14.25">
      <c r="A15" s="135" t="s">
        <v>39</v>
      </c>
      <c r="B15" s="135"/>
      <c r="C15" s="193" t="s">
        <v>148</v>
      </c>
      <c r="D15" s="194"/>
      <c r="E15" s="195"/>
      <c r="F15" s="196"/>
      <c r="H15" s="49"/>
      <c r="I15" s="49"/>
    </row>
    <row r="16" spans="1:13" ht="14.25">
      <c r="A16" s="159" t="s">
        <v>44</v>
      </c>
      <c r="B16" s="159"/>
      <c r="C16" s="197" t="s">
        <v>174</v>
      </c>
      <c r="D16" s="198"/>
      <c r="E16" s="198"/>
      <c r="F16" s="199"/>
      <c r="G16" s="49"/>
      <c r="H16" s="49"/>
      <c r="I16" s="49"/>
      <c r="M16" s="50"/>
    </row>
    <row r="17" spans="1:9" ht="14.25">
      <c r="A17" s="115" t="s">
        <v>45</v>
      </c>
      <c r="B17" s="115"/>
      <c r="C17" s="213" t="s">
        <v>149</v>
      </c>
      <c r="D17" s="214"/>
      <c r="E17" s="214"/>
      <c r="F17" s="215"/>
      <c r="G17" s="49"/>
      <c r="H17" s="49"/>
      <c r="I17" s="49"/>
    </row>
    <row r="18" spans="1:9" ht="14.25">
      <c r="A18" s="124" t="s">
        <v>54</v>
      </c>
      <c r="B18" s="124"/>
      <c r="C18" s="190">
        <v>5731162</v>
      </c>
      <c r="D18" s="190"/>
      <c r="E18" s="190"/>
      <c r="F18" s="190"/>
      <c r="G18" s="49" t="s">
        <v>63</v>
      </c>
      <c r="H18" s="49"/>
      <c r="I18" s="49"/>
    </row>
    <row r="19" spans="1:9" ht="14.25">
      <c r="A19" s="115" t="s">
        <v>43</v>
      </c>
      <c r="B19" s="115"/>
      <c r="C19" s="213" t="s">
        <v>74</v>
      </c>
      <c r="D19" s="216"/>
      <c r="E19" s="216"/>
      <c r="F19" s="217"/>
      <c r="G19" s="49"/>
      <c r="H19" s="49"/>
      <c r="I19" s="49"/>
    </row>
    <row r="20" spans="1:9" ht="14.25">
      <c r="A20" s="46"/>
      <c r="B20" s="46"/>
      <c r="C20" s="48"/>
      <c r="D20" s="51"/>
      <c r="E20" s="51"/>
      <c r="F20" s="51"/>
      <c r="G20" s="49"/>
      <c r="H20" s="49"/>
      <c r="I20" s="49"/>
    </row>
    <row r="21" spans="1:10" ht="13.5" customHeight="1">
      <c r="A21" s="47" t="s">
        <v>140</v>
      </c>
      <c r="B21" s="46"/>
      <c r="G21" s="114" t="s">
        <v>141</v>
      </c>
      <c r="H21" s="114"/>
      <c r="I21" s="114"/>
      <c r="J21" s="114"/>
    </row>
    <row r="22" spans="1:10" ht="14.25">
      <c r="A22" s="124" t="s">
        <v>21</v>
      </c>
      <c r="B22" s="124"/>
      <c r="C22" s="191" t="s">
        <v>145</v>
      </c>
      <c r="D22" s="191"/>
      <c r="E22" s="191"/>
      <c r="F22" s="191"/>
      <c r="G22" s="114"/>
      <c r="H22" s="114"/>
      <c r="I22" s="114"/>
      <c r="J22" s="114"/>
    </row>
    <row r="23" spans="1:10" ht="14.25">
      <c r="A23" s="124" t="s">
        <v>87</v>
      </c>
      <c r="B23" s="124"/>
      <c r="C23" s="191" t="s">
        <v>146</v>
      </c>
      <c r="D23" s="191"/>
      <c r="E23" s="191"/>
      <c r="F23" s="191"/>
      <c r="G23" s="114"/>
      <c r="H23" s="114"/>
      <c r="I23" s="114"/>
      <c r="J23" s="114"/>
    </row>
    <row r="24" spans="1:9" ht="14.25">
      <c r="A24" s="124" t="s">
        <v>56</v>
      </c>
      <c r="B24" s="124"/>
      <c r="C24" s="192" t="s">
        <v>106</v>
      </c>
      <c r="D24" s="192"/>
      <c r="E24" s="192"/>
      <c r="F24" s="192"/>
      <c r="G24" s="78"/>
      <c r="H24" s="78"/>
      <c r="I24" s="78"/>
    </row>
    <row r="25" spans="1:9" ht="14.25">
      <c r="A25" s="124" t="s">
        <v>30</v>
      </c>
      <c r="B25" s="124"/>
      <c r="C25" s="201" t="s">
        <v>171</v>
      </c>
      <c r="D25" s="201"/>
      <c r="E25" s="201"/>
      <c r="F25" s="201"/>
      <c r="G25" s="49" t="s">
        <v>73</v>
      </c>
      <c r="H25" s="49"/>
      <c r="I25" s="49"/>
    </row>
    <row r="26" spans="1:9" ht="7.5" customHeight="1">
      <c r="A26" s="52"/>
      <c r="B26" s="52"/>
      <c r="C26" s="53"/>
      <c r="D26" s="54"/>
      <c r="G26" s="49"/>
      <c r="H26" s="49"/>
      <c r="I26" s="49"/>
    </row>
    <row r="27" spans="1:9" ht="14.25">
      <c r="A27" s="135" t="s">
        <v>39</v>
      </c>
      <c r="B27" s="135"/>
      <c r="C27" s="204" t="s">
        <v>150</v>
      </c>
      <c r="D27" s="205"/>
      <c r="E27" s="205"/>
      <c r="F27" s="205"/>
      <c r="H27" s="49"/>
      <c r="I27" s="49"/>
    </row>
    <row r="28" spans="1:9" ht="14.25">
      <c r="A28" s="140" t="s">
        <v>49</v>
      </c>
      <c r="B28" s="140"/>
      <c r="C28" s="202" t="s">
        <v>151</v>
      </c>
      <c r="D28" s="203"/>
      <c r="E28" s="203"/>
      <c r="F28" s="203"/>
      <c r="G28" s="49" t="s">
        <v>82</v>
      </c>
      <c r="H28" s="49"/>
      <c r="I28" s="49"/>
    </row>
    <row r="29" spans="1:9" ht="14.25">
      <c r="A29" s="104"/>
      <c r="B29" s="104"/>
      <c r="C29" s="109"/>
      <c r="D29" s="110"/>
      <c r="E29" s="110"/>
      <c r="F29" s="110"/>
      <c r="G29" s="49"/>
      <c r="H29" s="49"/>
      <c r="I29" s="49"/>
    </row>
    <row r="30" spans="1:9" ht="14.25">
      <c r="A30" s="131" t="s">
        <v>165</v>
      </c>
      <c r="B30" s="132"/>
      <c r="C30" s="179" t="s">
        <v>166</v>
      </c>
      <c r="D30" s="180"/>
      <c r="E30" s="181" t="s">
        <v>167</v>
      </c>
      <c r="F30" s="182"/>
      <c r="G30" s="49"/>
      <c r="H30" s="49"/>
      <c r="I30" s="49"/>
    </row>
    <row r="31" spans="1:9" ht="14.25">
      <c r="A31" s="133"/>
      <c r="B31" s="134"/>
      <c r="C31" s="183"/>
      <c r="D31" s="184"/>
      <c r="E31" s="185"/>
      <c r="F31" s="186"/>
      <c r="G31" s="49" t="s">
        <v>168</v>
      </c>
      <c r="H31" s="49"/>
      <c r="I31" s="49"/>
    </row>
    <row r="32" spans="1:9" ht="14.25">
      <c r="A32" s="52"/>
      <c r="B32" s="52"/>
      <c r="C32" s="55"/>
      <c r="D32" s="56"/>
      <c r="G32" s="49"/>
      <c r="H32" s="49"/>
      <c r="I32" s="49"/>
    </row>
    <row r="33" spans="1:9" ht="14.25">
      <c r="A33" s="47" t="s">
        <v>100</v>
      </c>
      <c r="B33" s="47"/>
      <c r="C33" s="47"/>
      <c r="D33" s="56"/>
      <c r="G33" s="49"/>
      <c r="H33" s="49"/>
      <c r="I33" s="49"/>
    </row>
    <row r="34" spans="1:9" ht="14.25">
      <c r="A34" s="135" t="s">
        <v>39</v>
      </c>
      <c r="B34" s="135"/>
      <c r="C34" s="193" t="s">
        <v>152</v>
      </c>
      <c r="D34" s="194"/>
      <c r="E34" s="195"/>
      <c r="F34" s="196"/>
      <c r="G34" s="49"/>
      <c r="H34" s="49"/>
      <c r="I34" s="49"/>
    </row>
    <row r="35" spans="1:9" ht="14.25">
      <c r="A35" s="140" t="s">
        <v>53</v>
      </c>
      <c r="B35" s="140"/>
      <c r="C35" s="200" t="s">
        <v>90</v>
      </c>
      <c r="D35" s="200"/>
      <c r="E35" s="200"/>
      <c r="F35" s="200"/>
      <c r="G35" s="49"/>
      <c r="H35" s="49"/>
      <c r="I35" s="49"/>
    </row>
    <row r="36" spans="1:9" ht="14.25">
      <c r="A36" s="147" t="s">
        <v>45</v>
      </c>
      <c r="B36" s="148"/>
      <c r="C36" s="192" t="s">
        <v>153</v>
      </c>
      <c r="D36" s="192"/>
      <c r="E36" s="192"/>
      <c r="F36" s="192"/>
      <c r="G36" s="49" t="s">
        <v>91</v>
      </c>
      <c r="H36" s="49"/>
      <c r="I36" s="49"/>
    </row>
    <row r="37" spans="1:9" ht="14.25">
      <c r="A37" s="130"/>
      <c r="B37" s="130"/>
      <c r="G37" s="49"/>
      <c r="H37" s="49"/>
      <c r="I37" s="49"/>
    </row>
    <row r="38" spans="1:9" ht="14.25">
      <c r="A38" s="47" t="s">
        <v>101</v>
      </c>
      <c r="B38" s="47"/>
      <c r="C38" s="47"/>
      <c r="G38" s="49"/>
      <c r="H38" s="49"/>
      <c r="I38" s="49"/>
    </row>
    <row r="39" spans="1:9" ht="14.25">
      <c r="A39" s="124" t="s">
        <v>57</v>
      </c>
      <c r="B39" s="124"/>
      <c r="C39" s="206">
        <v>44206</v>
      </c>
      <c r="D39" s="206"/>
      <c r="E39" s="206"/>
      <c r="F39" s="206"/>
      <c r="G39" s="41" t="s">
        <v>154</v>
      </c>
      <c r="H39" s="49"/>
      <c r="I39" s="49"/>
    </row>
    <row r="40" spans="1:9" ht="14.25">
      <c r="A40" s="124" t="s">
        <v>58</v>
      </c>
      <c r="B40" s="124"/>
      <c r="C40" s="206">
        <v>44367</v>
      </c>
      <c r="D40" s="206"/>
      <c r="E40" s="206"/>
      <c r="F40" s="206"/>
      <c r="G40" s="41" t="s">
        <v>155</v>
      </c>
      <c r="H40" s="49"/>
      <c r="I40" s="49"/>
    </row>
    <row r="41" spans="1:9" ht="14.25">
      <c r="A41" s="124" t="s">
        <v>59</v>
      </c>
      <c r="B41" s="124"/>
      <c r="C41" s="187">
        <v>6</v>
      </c>
      <c r="D41" s="188"/>
      <c r="E41" s="188"/>
      <c r="F41" s="189"/>
      <c r="G41" s="41" t="s">
        <v>62</v>
      </c>
      <c r="H41" s="49"/>
      <c r="I41" s="49"/>
    </row>
    <row r="42" spans="7:9" ht="14.25">
      <c r="G42" s="49"/>
      <c r="H42" s="49"/>
      <c r="I42" s="49"/>
    </row>
    <row r="43" spans="1:9" ht="14.25">
      <c r="A43" s="47" t="s">
        <v>102</v>
      </c>
      <c r="B43" s="47"/>
      <c r="C43" s="47"/>
      <c r="G43" s="49"/>
      <c r="H43" s="49"/>
      <c r="I43" s="49"/>
    </row>
    <row r="44" spans="1:9" ht="15">
      <c r="A44" s="57"/>
      <c r="B44" s="41" t="s">
        <v>86</v>
      </c>
      <c r="G44" s="49"/>
      <c r="H44" s="49"/>
      <c r="I44" s="49"/>
    </row>
    <row r="45" spans="1:9" ht="15">
      <c r="A45" s="57"/>
      <c r="B45" s="41" t="s">
        <v>88</v>
      </c>
      <c r="H45" s="49"/>
      <c r="I45" s="49"/>
    </row>
    <row r="46" ht="5.25" customHeight="1">
      <c r="C46" s="49"/>
    </row>
    <row r="47" spans="1:9" ht="15" customHeight="1">
      <c r="A47" s="125" t="s">
        <v>19</v>
      </c>
      <c r="B47" s="126"/>
      <c r="C47" s="115" t="s">
        <v>0</v>
      </c>
      <c r="D47" s="115" t="s">
        <v>1</v>
      </c>
      <c r="E47" s="115" t="s">
        <v>7</v>
      </c>
      <c r="F47" s="115" t="s">
        <v>2</v>
      </c>
      <c r="G47" s="115" t="s">
        <v>3</v>
      </c>
      <c r="H47" s="116" t="s">
        <v>4</v>
      </c>
      <c r="I47" s="116" t="s">
        <v>5</v>
      </c>
    </row>
    <row r="48" spans="1:9" ht="15" customHeight="1">
      <c r="A48" s="126"/>
      <c r="B48" s="126"/>
      <c r="C48" s="115"/>
      <c r="D48" s="115"/>
      <c r="E48" s="115"/>
      <c r="F48" s="115"/>
      <c r="G48" s="115"/>
      <c r="H48" s="115"/>
      <c r="I48" s="115"/>
    </row>
    <row r="49" spans="1:9" ht="21" customHeight="1">
      <c r="A49" s="58">
        <v>1</v>
      </c>
      <c r="B49" s="39">
        <v>43840</v>
      </c>
      <c r="C49" s="40">
        <v>1150</v>
      </c>
      <c r="D49" s="40">
        <v>70</v>
      </c>
      <c r="E49" s="40">
        <v>60</v>
      </c>
      <c r="F49" s="40">
        <v>20</v>
      </c>
      <c r="G49" s="40">
        <v>5</v>
      </c>
      <c r="H49" s="40">
        <v>3</v>
      </c>
      <c r="I49" s="40">
        <v>6</v>
      </c>
    </row>
    <row r="50" spans="1:9" ht="21" customHeight="1">
      <c r="A50" s="58">
        <v>2</v>
      </c>
      <c r="B50" s="39">
        <v>43881</v>
      </c>
      <c r="C50" s="40">
        <v>2000</v>
      </c>
      <c r="D50" s="40">
        <v>160</v>
      </c>
      <c r="E50" s="40">
        <v>60</v>
      </c>
      <c r="F50" s="40">
        <v>80</v>
      </c>
      <c r="G50" s="40">
        <v>10</v>
      </c>
      <c r="H50" s="40">
        <v>3</v>
      </c>
      <c r="I50" s="40">
        <v>7</v>
      </c>
    </row>
    <row r="51" spans="1:9" ht="21" customHeight="1">
      <c r="A51" s="58">
        <v>3</v>
      </c>
      <c r="B51" s="39">
        <v>43908</v>
      </c>
      <c r="C51" s="40">
        <v>3000</v>
      </c>
      <c r="D51" s="40">
        <v>130</v>
      </c>
      <c r="E51" s="40">
        <v>60</v>
      </c>
      <c r="F51" s="40">
        <v>20</v>
      </c>
      <c r="G51" s="40">
        <v>8</v>
      </c>
      <c r="H51" s="40">
        <v>5</v>
      </c>
      <c r="I51" s="40">
        <v>9</v>
      </c>
    </row>
    <row r="52" spans="1:9" ht="21" customHeight="1">
      <c r="A52" s="58">
        <v>4</v>
      </c>
      <c r="B52" s="39">
        <v>43942</v>
      </c>
      <c r="C52" s="40">
        <v>2300</v>
      </c>
      <c r="D52" s="40">
        <v>70</v>
      </c>
      <c r="E52" s="40">
        <v>70</v>
      </c>
      <c r="F52" s="40">
        <v>30</v>
      </c>
      <c r="G52" s="40">
        <v>7</v>
      </c>
      <c r="H52" s="40">
        <v>4.5</v>
      </c>
      <c r="I52" s="40">
        <v>5</v>
      </c>
    </row>
    <row r="53" spans="1:9" ht="21" customHeight="1">
      <c r="A53" s="58">
        <v>5</v>
      </c>
      <c r="B53" s="39">
        <v>43973</v>
      </c>
      <c r="C53" s="40">
        <v>1800</v>
      </c>
      <c r="D53" s="40">
        <v>80</v>
      </c>
      <c r="E53" s="40">
        <v>50</v>
      </c>
      <c r="F53" s="40">
        <v>25</v>
      </c>
      <c r="G53" s="40">
        <v>8</v>
      </c>
      <c r="H53" s="40">
        <v>2</v>
      </c>
      <c r="I53" s="40">
        <v>6</v>
      </c>
    </row>
    <row r="54" spans="1:9" ht="21" customHeight="1">
      <c r="A54" s="58">
        <v>6</v>
      </c>
      <c r="B54" s="39">
        <v>44002</v>
      </c>
      <c r="C54" s="40">
        <v>2500</v>
      </c>
      <c r="D54" s="40">
        <v>100</v>
      </c>
      <c r="E54" s="40">
        <v>60</v>
      </c>
      <c r="F54" s="40">
        <v>20</v>
      </c>
      <c r="G54" s="40">
        <v>8</v>
      </c>
      <c r="H54" s="40">
        <v>3</v>
      </c>
      <c r="I54" s="40">
        <v>6</v>
      </c>
    </row>
    <row r="55" spans="1:9" ht="21" customHeight="1">
      <c r="A55" s="58">
        <v>7</v>
      </c>
      <c r="B55" s="39"/>
      <c r="C55" s="40"/>
      <c r="D55" s="40"/>
      <c r="E55" s="40"/>
      <c r="F55" s="40"/>
      <c r="G55" s="40"/>
      <c r="H55" s="40"/>
      <c r="I55" s="40"/>
    </row>
    <row r="56" spans="1:9" ht="21" customHeight="1">
      <c r="A56" s="58">
        <v>8</v>
      </c>
      <c r="B56" s="39"/>
      <c r="C56" s="40"/>
      <c r="D56" s="40"/>
      <c r="E56" s="40"/>
      <c r="F56" s="40"/>
      <c r="G56" s="40"/>
      <c r="H56" s="40"/>
      <c r="I56" s="40"/>
    </row>
    <row r="57" spans="1:9" ht="21" customHeight="1">
      <c r="A57" s="58">
        <v>9</v>
      </c>
      <c r="B57" s="39"/>
      <c r="C57" s="40"/>
      <c r="D57" s="40"/>
      <c r="E57" s="40"/>
      <c r="F57" s="40"/>
      <c r="G57" s="40"/>
      <c r="H57" s="40"/>
      <c r="I57" s="40"/>
    </row>
    <row r="58" spans="1:9" ht="21" customHeight="1">
      <c r="A58" s="58">
        <v>10</v>
      </c>
      <c r="B58" s="39"/>
      <c r="C58" s="40"/>
      <c r="D58" s="40"/>
      <c r="E58" s="40"/>
      <c r="F58" s="40"/>
      <c r="G58" s="40"/>
      <c r="H58" s="40"/>
      <c r="I58" s="40"/>
    </row>
    <row r="59" spans="1:9" ht="21" customHeight="1">
      <c r="A59" s="58">
        <v>11</v>
      </c>
      <c r="B59" s="39"/>
      <c r="C59" s="40"/>
      <c r="D59" s="40"/>
      <c r="E59" s="40"/>
      <c r="F59" s="40"/>
      <c r="G59" s="40"/>
      <c r="H59" s="40"/>
      <c r="I59" s="40"/>
    </row>
    <row r="60" spans="1:9" ht="21" customHeight="1">
      <c r="A60" s="58">
        <v>12</v>
      </c>
      <c r="B60" s="39"/>
      <c r="C60" s="40"/>
      <c r="D60" s="40"/>
      <c r="E60" s="40"/>
      <c r="F60" s="40"/>
      <c r="G60" s="40"/>
      <c r="H60" s="40"/>
      <c r="I60" s="40"/>
    </row>
    <row r="61" spans="1:9" ht="21" customHeight="1">
      <c r="A61" s="58">
        <v>13</v>
      </c>
      <c r="B61" s="39"/>
      <c r="C61" s="40"/>
      <c r="D61" s="40"/>
      <c r="E61" s="40"/>
      <c r="F61" s="40"/>
      <c r="G61" s="40"/>
      <c r="H61" s="40"/>
      <c r="I61" s="40"/>
    </row>
    <row r="62" spans="1:9" ht="21" customHeight="1">
      <c r="A62" s="58">
        <v>14</v>
      </c>
      <c r="B62" s="39"/>
      <c r="C62" s="40"/>
      <c r="D62" s="40"/>
      <c r="E62" s="40"/>
      <c r="F62" s="40"/>
      <c r="G62" s="40"/>
      <c r="H62" s="40"/>
      <c r="I62" s="40"/>
    </row>
    <row r="63" spans="1:9" ht="21" customHeight="1">
      <c r="A63" s="58">
        <v>15</v>
      </c>
      <c r="B63" s="39"/>
      <c r="C63" s="40"/>
      <c r="D63" s="40"/>
      <c r="E63" s="40"/>
      <c r="F63" s="40"/>
      <c r="G63" s="40"/>
      <c r="H63" s="40"/>
      <c r="I63" s="40"/>
    </row>
    <row r="64" spans="1:9" ht="21" customHeight="1">
      <c r="A64" s="58">
        <v>16</v>
      </c>
      <c r="B64" s="39"/>
      <c r="C64" s="40"/>
      <c r="D64" s="40"/>
      <c r="E64" s="40"/>
      <c r="F64" s="40"/>
      <c r="G64" s="40"/>
      <c r="H64" s="40"/>
      <c r="I64" s="40"/>
    </row>
    <row r="65" spans="1:9" ht="21" customHeight="1">
      <c r="A65" s="58">
        <v>17</v>
      </c>
      <c r="B65" s="39"/>
      <c r="C65" s="40"/>
      <c r="D65" s="40"/>
      <c r="E65" s="40"/>
      <c r="F65" s="40"/>
      <c r="G65" s="40"/>
      <c r="H65" s="40"/>
      <c r="I65" s="40"/>
    </row>
    <row r="66" spans="1:9" ht="21" customHeight="1">
      <c r="A66" s="58">
        <v>18</v>
      </c>
      <c r="B66" s="39"/>
      <c r="C66" s="40"/>
      <c r="D66" s="40"/>
      <c r="E66" s="40"/>
      <c r="F66" s="40"/>
      <c r="G66" s="40"/>
      <c r="H66" s="40"/>
      <c r="I66" s="40"/>
    </row>
    <row r="67" spans="1:9" ht="21" customHeight="1">
      <c r="A67" s="58">
        <v>19</v>
      </c>
      <c r="B67" s="39"/>
      <c r="C67" s="40"/>
      <c r="D67" s="40"/>
      <c r="E67" s="40"/>
      <c r="F67" s="40"/>
      <c r="G67" s="40"/>
      <c r="H67" s="40"/>
      <c r="I67" s="40"/>
    </row>
    <row r="68" spans="1:9" ht="21" customHeight="1">
      <c r="A68" s="58">
        <v>20</v>
      </c>
      <c r="B68" s="39"/>
      <c r="C68" s="40"/>
      <c r="D68" s="40"/>
      <c r="E68" s="40"/>
      <c r="F68" s="40"/>
      <c r="G68" s="40"/>
      <c r="H68" s="40"/>
      <c r="I68" s="40"/>
    </row>
    <row r="69" spans="1:9" ht="21" customHeight="1">
      <c r="A69" s="58">
        <v>21</v>
      </c>
      <c r="B69" s="39"/>
      <c r="C69" s="40"/>
      <c r="D69" s="40"/>
      <c r="E69" s="40"/>
      <c r="F69" s="40"/>
      <c r="G69" s="40"/>
      <c r="H69" s="40"/>
      <c r="I69" s="40"/>
    </row>
    <row r="70" spans="1:9" ht="21" customHeight="1">
      <c r="A70" s="58">
        <v>22</v>
      </c>
      <c r="B70" s="39"/>
      <c r="C70" s="40"/>
      <c r="D70" s="40"/>
      <c r="E70" s="40"/>
      <c r="F70" s="40"/>
      <c r="G70" s="40"/>
      <c r="H70" s="40"/>
      <c r="I70" s="40"/>
    </row>
    <row r="71" spans="1:9" ht="21" customHeight="1">
      <c r="A71" s="58">
        <v>23</v>
      </c>
      <c r="B71" s="39"/>
      <c r="C71" s="40"/>
      <c r="D71" s="40"/>
      <c r="E71" s="40"/>
      <c r="F71" s="40"/>
      <c r="G71" s="40"/>
      <c r="H71" s="40"/>
      <c r="I71" s="40"/>
    </row>
    <row r="72" spans="1:9" ht="21" customHeight="1">
      <c r="A72" s="58">
        <v>24</v>
      </c>
      <c r="B72" s="39"/>
      <c r="C72" s="40"/>
      <c r="D72" s="40"/>
      <c r="E72" s="40"/>
      <c r="F72" s="40"/>
      <c r="G72" s="40"/>
      <c r="H72" s="40"/>
      <c r="I72" s="40"/>
    </row>
    <row r="73" spans="1:9" ht="21" customHeight="1">
      <c r="A73" s="58">
        <v>25</v>
      </c>
      <c r="B73" s="39"/>
      <c r="C73" s="40"/>
      <c r="D73" s="40"/>
      <c r="E73" s="40"/>
      <c r="F73" s="40"/>
      <c r="G73" s="40"/>
      <c r="H73" s="40"/>
      <c r="I73" s="40"/>
    </row>
    <row r="74" spans="1:9" ht="21" customHeight="1">
      <c r="A74" s="58">
        <v>26</v>
      </c>
      <c r="B74" s="39"/>
      <c r="C74" s="40"/>
      <c r="D74" s="40"/>
      <c r="E74" s="40"/>
      <c r="F74" s="40"/>
      <c r="G74" s="40"/>
      <c r="H74" s="40"/>
      <c r="I74" s="40"/>
    </row>
    <row r="75" spans="1:9" ht="21" customHeight="1">
      <c r="A75" s="58">
        <v>27</v>
      </c>
      <c r="B75" s="39"/>
      <c r="C75" s="40"/>
      <c r="D75" s="40"/>
      <c r="E75" s="40"/>
      <c r="F75" s="40"/>
      <c r="G75" s="40"/>
      <c r="H75" s="40"/>
      <c r="I75" s="40"/>
    </row>
    <row r="76" spans="1:9" ht="21" customHeight="1">
      <c r="A76" s="58">
        <v>28</v>
      </c>
      <c r="B76" s="39"/>
      <c r="C76" s="40"/>
      <c r="D76" s="40"/>
      <c r="E76" s="40"/>
      <c r="F76" s="40"/>
      <c r="G76" s="40"/>
      <c r="H76" s="40"/>
      <c r="I76" s="40"/>
    </row>
    <row r="77" spans="1:9" ht="21" customHeight="1">
      <c r="A77" s="58">
        <v>29</v>
      </c>
      <c r="B77" s="39"/>
      <c r="C77" s="40"/>
      <c r="D77" s="40"/>
      <c r="E77" s="40"/>
      <c r="F77" s="40"/>
      <c r="G77" s="40"/>
      <c r="H77" s="40"/>
      <c r="I77" s="40"/>
    </row>
    <row r="78" spans="1:9" ht="21" customHeight="1">
      <c r="A78" s="58">
        <v>30</v>
      </c>
      <c r="B78" s="39"/>
      <c r="C78" s="40"/>
      <c r="D78" s="40"/>
      <c r="E78" s="40"/>
      <c r="F78" s="40"/>
      <c r="G78" s="40"/>
      <c r="H78" s="40"/>
      <c r="I78" s="40"/>
    </row>
    <row r="79" spans="1:9" ht="21" customHeight="1">
      <c r="A79" s="58">
        <v>31</v>
      </c>
      <c r="B79" s="39"/>
      <c r="C79" s="40"/>
      <c r="D79" s="40"/>
      <c r="E79" s="40"/>
      <c r="F79" s="40"/>
      <c r="G79" s="40"/>
      <c r="H79" s="40"/>
      <c r="I79" s="40"/>
    </row>
    <row r="80" spans="1:9" ht="21" customHeight="1">
      <c r="A80" s="58">
        <v>32</v>
      </c>
      <c r="B80" s="39"/>
      <c r="C80" s="40"/>
      <c r="D80" s="40"/>
      <c r="E80" s="40"/>
      <c r="F80" s="40"/>
      <c r="G80" s="40"/>
      <c r="H80" s="40"/>
      <c r="I80" s="40"/>
    </row>
    <row r="81" spans="1:9" ht="21" customHeight="1">
      <c r="A81" s="58">
        <v>33</v>
      </c>
      <c r="B81" s="39"/>
      <c r="C81" s="40"/>
      <c r="D81" s="40"/>
      <c r="E81" s="40"/>
      <c r="F81" s="40"/>
      <c r="G81" s="40"/>
      <c r="H81" s="40"/>
      <c r="I81" s="40"/>
    </row>
    <row r="82" spans="1:9" ht="21" customHeight="1">
      <c r="A82" s="58">
        <v>34</v>
      </c>
      <c r="B82" s="39"/>
      <c r="C82" s="40"/>
      <c r="D82" s="40"/>
      <c r="E82" s="40"/>
      <c r="F82" s="40"/>
      <c r="G82" s="40"/>
      <c r="H82" s="40"/>
      <c r="I82" s="40"/>
    </row>
    <row r="83" spans="1:9" ht="21" customHeight="1">
      <c r="A83" s="58">
        <v>35</v>
      </c>
      <c r="B83" s="39"/>
      <c r="C83" s="40"/>
      <c r="D83" s="40"/>
      <c r="E83" s="40"/>
      <c r="F83" s="40"/>
      <c r="G83" s="40"/>
      <c r="H83" s="40"/>
      <c r="I83" s="40"/>
    </row>
    <row r="84" spans="1:9" ht="21" customHeight="1">
      <c r="A84" s="58">
        <v>36</v>
      </c>
      <c r="B84" s="39"/>
      <c r="C84" s="40"/>
      <c r="D84" s="40"/>
      <c r="E84" s="40"/>
      <c r="F84" s="40"/>
      <c r="G84" s="40"/>
      <c r="H84" s="40"/>
      <c r="I84" s="40"/>
    </row>
    <row r="85" spans="1:9" ht="21" customHeight="1">
      <c r="A85" s="58">
        <v>37</v>
      </c>
      <c r="B85" s="39"/>
      <c r="C85" s="40"/>
      <c r="D85" s="40"/>
      <c r="E85" s="40"/>
      <c r="F85" s="40"/>
      <c r="G85" s="40"/>
      <c r="H85" s="40"/>
      <c r="I85" s="40"/>
    </row>
    <row r="86" spans="1:9" ht="21" customHeight="1">
      <c r="A86" s="58">
        <v>38</v>
      </c>
      <c r="B86" s="39"/>
      <c r="C86" s="40"/>
      <c r="D86" s="40"/>
      <c r="E86" s="40"/>
      <c r="F86" s="40"/>
      <c r="G86" s="40"/>
      <c r="H86" s="40"/>
      <c r="I86" s="40"/>
    </row>
    <row r="87" spans="1:9" ht="21" customHeight="1">
      <c r="A87" s="58">
        <v>39</v>
      </c>
      <c r="B87" s="39"/>
      <c r="C87" s="40"/>
      <c r="D87" s="40"/>
      <c r="E87" s="40"/>
      <c r="F87" s="40"/>
      <c r="G87" s="40"/>
      <c r="H87" s="40"/>
      <c r="I87" s="40"/>
    </row>
    <row r="88" spans="1:9" ht="21" customHeight="1">
      <c r="A88" s="58">
        <v>40</v>
      </c>
      <c r="B88" s="39"/>
      <c r="C88" s="40"/>
      <c r="D88" s="40"/>
      <c r="E88" s="40"/>
      <c r="F88" s="40"/>
      <c r="G88" s="40"/>
      <c r="H88" s="40"/>
      <c r="I88" s="40"/>
    </row>
    <row r="89" spans="1:9" ht="21" customHeight="1">
      <c r="A89" s="58">
        <v>41</v>
      </c>
      <c r="B89" s="39"/>
      <c r="C89" s="40"/>
      <c r="D89" s="40"/>
      <c r="E89" s="40"/>
      <c r="F89" s="40"/>
      <c r="G89" s="40"/>
      <c r="H89" s="40"/>
      <c r="I89" s="40"/>
    </row>
    <row r="90" spans="1:9" ht="21" customHeight="1">
      <c r="A90" s="58">
        <v>42</v>
      </c>
      <c r="B90" s="39"/>
      <c r="C90" s="40"/>
      <c r="D90" s="40"/>
      <c r="E90" s="40"/>
      <c r="F90" s="40"/>
      <c r="G90" s="40"/>
      <c r="H90" s="40"/>
      <c r="I90" s="40"/>
    </row>
    <row r="91" spans="1:9" ht="21" customHeight="1">
      <c r="A91" s="58">
        <v>43</v>
      </c>
      <c r="B91" s="39"/>
      <c r="C91" s="40"/>
      <c r="D91" s="40"/>
      <c r="E91" s="40"/>
      <c r="F91" s="40"/>
      <c r="G91" s="40"/>
      <c r="H91" s="40"/>
      <c r="I91" s="40"/>
    </row>
    <row r="92" spans="1:9" ht="21" customHeight="1">
      <c r="A92" s="58">
        <v>44</v>
      </c>
      <c r="B92" s="39"/>
      <c r="C92" s="40"/>
      <c r="D92" s="40"/>
      <c r="E92" s="40"/>
      <c r="F92" s="40"/>
      <c r="G92" s="40"/>
      <c r="H92" s="40"/>
      <c r="I92" s="40"/>
    </row>
    <row r="93" spans="1:9" ht="21" customHeight="1">
      <c r="A93" s="58">
        <v>45</v>
      </c>
      <c r="B93" s="39"/>
      <c r="C93" s="40"/>
      <c r="D93" s="40"/>
      <c r="E93" s="40"/>
      <c r="F93" s="40"/>
      <c r="G93" s="40"/>
      <c r="H93" s="40"/>
      <c r="I93" s="40"/>
    </row>
    <row r="94" spans="1:9" ht="21" customHeight="1">
      <c r="A94" s="58">
        <v>46</v>
      </c>
      <c r="B94" s="39"/>
      <c r="C94" s="40"/>
      <c r="D94" s="40"/>
      <c r="E94" s="40"/>
      <c r="F94" s="40"/>
      <c r="G94" s="40"/>
      <c r="H94" s="40"/>
      <c r="I94" s="40"/>
    </row>
    <row r="95" spans="1:9" ht="21" customHeight="1">
      <c r="A95" s="58">
        <v>47</v>
      </c>
      <c r="B95" s="39"/>
      <c r="C95" s="40"/>
      <c r="D95" s="40"/>
      <c r="E95" s="40"/>
      <c r="F95" s="40"/>
      <c r="G95" s="40"/>
      <c r="H95" s="40"/>
      <c r="I95" s="40"/>
    </row>
    <row r="96" spans="1:9" ht="21" customHeight="1">
      <c r="A96" s="58">
        <v>48</v>
      </c>
      <c r="B96" s="39"/>
      <c r="C96" s="40"/>
      <c r="D96" s="40"/>
      <c r="E96" s="40"/>
      <c r="F96" s="40"/>
      <c r="G96" s="40"/>
      <c r="H96" s="40"/>
      <c r="I96" s="40"/>
    </row>
    <row r="97" ht="13.5">
      <c r="A97" s="46"/>
    </row>
    <row r="98" spans="1:2" ht="13.5">
      <c r="A98" s="46"/>
      <c r="B98" s="61" t="s">
        <v>20</v>
      </c>
    </row>
    <row r="99" ht="13.5">
      <c r="A99" s="62"/>
    </row>
  </sheetData>
  <sheetProtection password="CC41" sheet="1" selectLockedCells="1"/>
  <mergeCells count="60">
    <mergeCell ref="A12:B12"/>
    <mergeCell ref="A10:B10"/>
    <mergeCell ref="A15:B15"/>
    <mergeCell ref="A16:B16"/>
    <mergeCell ref="A41:B41"/>
    <mergeCell ref="A22:B22"/>
    <mergeCell ref="A24:B24"/>
    <mergeCell ref="A25:B25"/>
    <mergeCell ref="A27:B27"/>
    <mergeCell ref="A28:B28"/>
    <mergeCell ref="A35:B35"/>
    <mergeCell ref="A36:B36"/>
    <mergeCell ref="A39:B39"/>
    <mergeCell ref="A34:B34"/>
    <mergeCell ref="A23:B23"/>
    <mergeCell ref="A1:I1"/>
    <mergeCell ref="C11:F11"/>
    <mergeCell ref="A9:B9"/>
    <mergeCell ref="A11:B11"/>
    <mergeCell ref="C10:F10"/>
    <mergeCell ref="A6:B6"/>
    <mergeCell ref="C6:F6"/>
    <mergeCell ref="C9:F9"/>
    <mergeCell ref="I47:I48"/>
    <mergeCell ref="C17:F17"/>
    <mergeCell ref="A18:B18"/>
    <mergeCell ref="A19:B19"/>
    <mergeCell ref="A17:B17"/>
    <mergeCell ref="C47:C48"/>
    <mergeCell ref="C19:F19"/>
    <mergeCell ref="G47:G48"/>
    <mergeCell ref="H47:H48"/>
    <mergeCell ref="C35:F35"/>
    <mergeCell ref="C36:F36"/>
    <mergeCell ref="C34:F34"/>
    <mergeCell ref="C25:F25"/>
    <mergeCell ref="C28:F28"/>
    <mergeCell ref="C27:F27"/>
    <mergeCell ref="C39:F39"/>
    <mergeCell ref="C40:F40"/>
    <mergeCell ref="A47:B48"/>
    <mergeCell ref="A37:B37"/>
    <mergeCell ref="A40:B40"/>
    <mergeCell ref="D47:D48"/>
    <mergeCell ref="E47:E48"/>
    <mergeCell ref="F47:F48"/>
    <mergeCell ref="C41:F41"/>
    <mergeCell ref="C12:F12"/>
    <mergeCell ref="C18:F18"/>
    <mergeCell ref="C22:F22"/>
    <mergeCell ref="C23:F23"/>
    <mergeCell ref="C24:F24"/>
    <mergeCell ref="C15:F15"/>
    <mergeCell ref="C16:F16"/>
    <mergeCell ref="A30:B31"/>
    <mergeCell ref="C30:D30"/>
    <mergeCell ref="E30:F30"/>
    <mergeCell ref="C31:D31"/>
    <mergeCell ref="E31:F31"/>
    <mergeCell ref="G21:J23"/>
  </mergeCells>
  <dataValidations count="1">
    <dataValidation allowBlank="1" showInputMessage="1" showErrorMessage="1" sqref="C34:F34 C27 C15:F15 C10"/>
  </dataValidations>
  <printOptions/>
  <pageMargins left="0.7086614173228347" right="0.3937007874015748" top="0.5905511811023623" bottom="0.4724409448818898"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IV16384"/>
    </sheetView>
  </sheetViews>
  <sheetFormatPr defaultColWidth="9.140625" defaultRowHeight="15"/>
  <cols>
    <col min="1" max="1" width="14.140625" style="1" customWidth="1"/>
    <col min="2" max="2" width="15.8515625" style="1" customWidth="1"/>
    <col min="3" max="3" width="7.00390625" style="1" customWidth="1"/>
    <col min="4" max="4" width="12.421875" style="1" customWidth="1"/>
    <col min="5" max="6" width="9.00390625" style="1" customWidth="1"/>
    <col min="7" max="7" width="9.421875" style="1" bestFit="1" customWidth="1"/>
    <col min="8" max="8" width="10.140625" style="1" customWidth="1"/>
    <col min="9" max="16384" width="9.00390625" style="1" customWidth="1"/>
  </cols>
  <sheetData>
    <row r="1" ht="13.5">
      <c r="A1" s="14" t="s">
        <v>121</v>
      </c>
    </row>
    <row r="2" spans="6:8" ht="14.25">
      <c r="F2" s="232">
        <f>'入力シート'!C6</f>
        <v>44387</v>
      </c>
      <c r="G2" s="233"/>
      <c r="H2" s="233"/>
    </row>
    <row r="4" spans="6:7" ht="14.25">
      <c r="F4" s="9" t="s">
        <v>123</v>
      </c>
      <c r="G4" s="77" t="str">
        <f>'入力シート'!C9</f>
        <v>９９９</v>
      </c>
    </row>
    <row r="7" spans="1:8" ht="18" customHeight="1">
      <c r="A7" s="240" t="s">
        <v>77</v>
      </c>
      <c r="B7" s="240"/>
      <c r="C7" s="240"/>
      <c r="D7" s="240"/>
      <c r="E7" s="240"/>
      <c r="F7" s="240"/>
      <c r="G7" s="240"/>
      <c r="H7" s="240"/>
    </row>
    <row r="8" spans="6:8" ht="18" customHeight="1">
      <c r="F8" s="34"/>
      <c r="G8" s="35"/>
      <c r="H8" s="35"/>
    </row>
    <row r="9" ht="20.25" customHeight="1">
      <c r="A9" s="3" t="s">
        <v>41</v>
      </c>
    </row>
    <row r="10" spans="4:8" ht="15" customHeight="1">
      <c r="D10" s="15" t="s">
        <v>55</v>
      </c>
      <c r="E10" s="258" t="str">
        <f>'入力シート'!C10</f>
        <v>〇〇ジチカイ</v>
      </c>
      <c r="F10" s="258"/>
      <c r="G10" s="258"/>
      <c r="H10" s="258"/>
    </row>
    <row r="11" spans="4:8" ht="16.5" customHeight="1">
      <c r="D11" s="10" t="s">
        <v>42</v>
      </c>
      <c r="E11" s="243" t="str">
        <f>'入力シート'!C11</f>
        <v>○〇自治会</v>
      </c>
      <c r="F11" s="244"/>
      <c r="G11" s="244"/>
      <c r="H11" s="244"/>
    </row>
    <row r="12" spans="4:8" ht="18" customHeight="1">
      <c r="D12" s="15" t="s">
        <v>54</v>
      </c>
      <c r="E12" s="247">
        <f>'入力シート'!C18</f>
        <v>5731162</v>
      </c>
      <c r="F12" s="248"/>
      <c r="G12" s="18"/>
      <c r="H12" s="19"/>
    </row>
    <row r="13" spans="4:8" ht="20.25" customHeight="1">
      <c r="D13" s="10" t="s">
        <v>43</v>
      </c>
      <c r="E13" s="245" t="str">
        <f>'入力シート'!C19</f>
        <v>枚方市田口５－１－１</v>
      </c>
      <c r="F13" s="246"/>
      <c r="G13" s="246"/>
      <c r="H13" s="246"/>
    </row>
    <row r="14" spans="4:8" ht="16.5" customHeight="1">
      <c r="D14" s="15" t="s">
        <v>39</v>
      </c>
      <c r="E14" s="259" t="str">
        <f>'入力シート'!C15</f>
        <v>ゲンリョウ　ハジメ</v>
      </c>
      <c r="F14" s="259"/>
      <c r="G14" s="259"/>
      <c r="H14" s="259"/>
    </row>
    <row r="15" spans="4:8" ht="16.5" customHeight="1">
      <c r="D15" s="33" t="s">
        <v>44</v>
      </c>
      <c r="E15" s="241" t="str">
        <f>'入力シート'!C16</f>
        <v>減量　一</v>
      </c>
      <c r="F15" s="242"/>
      <c r="G15" s="242"/>
      <c r="H15" s="32"/>
    </row>
    <row r="16" spans="4:8" ht="26.25" customHeight="1">
      <c r="D16" s="10" t="s">
        <v>45</v>
      </c>
      <c r="E16" s="256" t="str">
        <f>'入力シート'!C17</f>
        <v>０７２－８４９－５３７４</v>
      </c>
      <c r="F16" s="257"/>
      <c r="G16" s="257"/>
      <c r="H16" s="257"/>
    </row>
    <row r="18" spans="1:8" ht="27.75" customHeight="1">
      <c r="A18" s="265" t="s">
        <v>122</v>
      </c>
      <c r="B18" s="266"/>
      <c r="C18" s="266"/>
      <c r="D18" s="266"/>
      <c r="E18" s="266"/>
      <c r="F18" s="266"/>
      <c r="G18" s="266"/>
      <c r="H18" s="266"/>
    </row>
    <row r="19" ht="9.75" customHeight="1"/>
    <row r="20" spans="1:8" ht="31.5" customHeight="1">
      <c r="A20" s="11" t="s">
        <v>50</v>
      </c>
      <c r="B20" s="260">
        <f>'入力シート'!C39</f>
        <v>44206</v>
      </c>
      <c r="C20" s="261"/>
      <c r="D20" s="20" t="s">
        <v>51</v>
      </c>
      <c r="E20" s="261">
        <f>'入力シート'!C40</f>
        <v>44367</v>
      </c>
      <c r="F20" s="261"/>
      <c r="G20" s="21">
        <f>'入力シート'!C41</f>
        <v>6</v>
      </c>
      <c r="H20" s="16" t="s">
        <v>52</v>
      </c>
    </row>
    <row r="21" spans="1:8" ht="33" customHeight="1">
      <c r="A21" s="264" t="s">
        <v>22</v>
      </c>
      <c r="B21" s="11" t="s">
        <v>0</v>
      </c>
      <c r="C21" s="13" t="s">
        <v>31</v>
      </c>
      <c r="D21" s="229">
        <f>'②内訳明細'!C70</f>
        <v>12750</v>
      </c>
      <c r="E21" s="230"/>
      <c r="F21" s="230"/>
      <c r="G21" s="231"/>
      <c r="H21" s="12" t="s">
        <v>40</v>
      </c>
    </row>
    <row r="22" spans="1:8" ht="33" customHeight="1">
      <c r="A22" s="264"/>
      <c r="B22" s="11" t="s">
        <v>23</v>
      </c>
      <c r="C22" s="13" t="s">
        <v>32</v>
      </c>
      <c r="D22" s="229">
        <f>'②内訳明細'!D70</f>
        <v>610</v>
      </c>
      <c r="E22" s="230"/>
      <c r="F22" s="230"/>
      <c r="G22" s="231"/>
      <c r="H22" s="12" t="s">
        <v>40</v>
      </c>
    </row>
    <row r="23" spans="1:8" ht="33" customHeight="1">
      <c r="A23" s="264"/>
      <c r="B23" s="11" t="s">
        <v>24</v>
      </c>
      <c r="C23" s="13" t="s">
        <v>33</v>
      </c>
      <c r="D23" s="229">
        <f>'②内訳明細'!E70</f>
        <v>360</v>
      </c>
      <c r="E23" s="230"/>
      <c r="F23" s="230"/>
      <c r="G23" s="231"/>
      <c r="H23" s="12" t="s">
        <v>40</v>
      </c>
    </row>
    <row r="24" spans="1:8" ht="33" customHeight="1">
      <c r="A24" s="264"/>
      <c r="B24" s="11" t="s">
        <v>25</v>
      </c>
      <c r="C24" s="13" t="s">
        <v>34</v>
      </c>
      <c r="D24" s="229">
        <f>'②内訳明細'!F70</f>
        <v>195</v>
      </c>
      <c r="E24" s="230"/>
      <c r="F24" s="230"/>
      <c r="G24" s="231"/>
      <c r="H24" s="12" t="s">
        <v>40</v>
      </c>
    </row>
    <row r="25" spans="1:8" ht="33" customHeight="1">
      <c r="A25" s="264"/>
      <c r="B25" s="11" t="s">
        <v>26</v>
      </c>
      <c r="C25" s="13" t="s">
        <v>35</v>
      </c>
      <c r="D25" s="229">
        <f>'②内訳明細'!G70</f>
        <v>46</v>
      </c>
      <c r="E25" s="230"/>
      <c r="F25" s="230"/>
      <c r="G25" s="231"/>
      <c r="H25" s="12" t="s">
        <v>40</v>
      </c>
    </row>
    <row r="26" spans="1:8" ht="33" customHeight="1">
      <c r="A26" s="264"/>
      <c r="B26" s="11" t="s">
        <v>27</v>
      </c>
      <c r="C26" s="13" t="s">
        <v>36</v>
      </c>
      <c r="D26" s="229">
        <f>'②内訳明細'!H70</f>
        <v>20.5</v>
      </c>
      <c r="E26" s="230"/>
      <c r="F26" s="230"/>
      <c r="G26" s="231"/>
      <c r="H26" s="12" t="s">
        <v>40</v>
      </c>
    </row>
    <row r="27" spans="1:8" ht="33" customHeight="1">
      <c r="A27" s="264"/>
      <c r="B27" s="11" t="s">
        <v>28</v>
      </c>
      <c r="C27" s="13" t="s">
        <v>37</v>
      </c>
      <c r="D27" s="229">
        <f>'②内訳明細'!I70</f>
        <v>39</v>
      </c>
      <c r="E27" s="230"/>
      <c r="F27" s="230"/>
      <c r="G27" s="231"/>
      <c r="H27" s="12" t="s">
        <v>40</v>
      </c>
    </row>
    <row r="28" spans="1:8" ht="33" customHeight="1">
      <c r="A28" s="11" t="s">
        <v>29</v>
      </c>
      <c r="B28" s="11" t="s">
        <v>48</v>
      </c>
      <c r="C28" s="13" t="s">
        <v>38</v>
      </c>
      <c r="D28" s="229">
        <f>SUM(D21:G27)</f>
        <v>14020.5</v>
      </c>
      <c r="E28" s="230"/>
      <c r="F28" s="230"/>
      <c r="G28" s="231"/>
      <c r="H28" s="12" t="s">
        <v>40</v>
      </c>
    </row>
    <row r="29" spans="1:8" ht="21.75" customHeight="1">
      <c r="A29" s="249" t="s">
        <v>125</v>
      </c>
      <c r="B29" s="75" t="s">
        <v>116</v>
      </c>
      <c r="C29" s="255">
        <f>ROUNDDOWN(D28,0)</f>
        <v>14020</v>
      </c>
      <c r="D29" s="255"/>
      <c r="E29" s="74" t="s">
        <v>40</v>
      </c>
      <c r="F29" s="5" t="s">
        <v>117</v>
      </c>
      <c r="G29" s="238">
        <f>(C29*4)</f>
        <v>56080</v>
      </c>
      <c r="H29" s="238"/>
    </row>
    <row r="30" spans="1:8" ht="33.75" customHeight="1">
      <c r="A30" s="250"/>
      <c r="B30" s="262" t="s">
        <v>115</v>
      </c>
      <c r="C30" s="263"/>
      <c r="D30" s="263"/>
      <c r="E30" s="263"/>
      <c r="F30" s="76" t="s">
        <v>118</v>
      </c>
      <c r="G30" s="239">
        <f>ROUNDDOWN(D28*4,-2)</f>
        <v>56000</v>
      </c>
      <c r="H30" s="239"/>
    </row>
    <row r="31" spans="1:8" ht="21.75" customHeight="1">
      <c r="A31" s="249" t="s">
        <v>113</v>
      </c>
      <c r="B31" s="251">
        <f>ROUNDDOWN(D28*4,-2)</f>
        <v>56000</v>
      </c>
      <c r="C31" s="252"/>
      <c r="D31" s="252"/>
      <c r="E31" s="252"/>
      <c r="F31" s="252"/>
      <c r="G31" s="234" t="s">
        <v>114</v>
      </c>
      <c r="H31" s="235"/>
    </row>
    <row r="32" spans="1:8" ht="34.5" customHeight="1">
      <c r="A32" s="250"/>
      <c r="B32" s="253"/>
      <c r="C32" s="254"/>
      <c r="D32" s="254"/>
      <c r="E32" s="254"/>
      <c r="F32" s="254"/>
      <c r="G32" s="236"/>
      <c r="H32" s="237"/>
    </row>
    <row r="33" ht="24.75" customHeight="1"/>
    <row r="34" ht="14.25" customHeight="1">
      <c r="E34" s="1" t="s">
        <v>46</v>
      </c>
    </row>
    <row r="35" spans="1:8" ht="21.75" customHeight="1">
      <c r="A35" s="226" t="s">
        <v>120</v>
      </c>
      <c r="B35" s="226"/>
      <c r="C35" s="228" t="str">
        <f>'入力シート'!C35</f>
        <v>古紙　回収</v>
      </c>
      <c r="D35" s="228"/>
      <c r="E35" s="228" t="s">
        <v>119</v>
      </c>
      <c r="F35" s="228"/>
      <c r="G35" s="227" t="str">
        <f>'入力シート'!C36</f>
        <v>090-****-****</v>
      </c>
      <c r="H35" s="227"/>
    </row>
    <row r="36" spans="1:12" ht="22.5" customHeight="1">
      <c r="A36" s="224" t="s">
        <v>47</v>
      </c>
      <c r="B36" s="225" t="s">
        <v>124</v>
      </c>
      <c r="C36" s="225"/>
      <c r="D36" s="225"/>
      <c r="E36" s="225"/>
      <c r="F36" s="225"/>
      <c r="G36" s="225"/>
      <c r="H36" s="225"/>
      <c r="L36" s="28"/>
    </row>
    <row r="37" spans="1:8" ht="11.25" customHeight="1">
      <c r="A37" s="224"/>
      <c r="B37" s="225"/>
      <c r="C37" s="225"/>
      <c r="D37" s="225"/>
      <c r="E37" s="225"/>
      <c r="F37" s="225"/>
      <c r="G37" s="225"/>
      <c r="H37" s="225"/>
    </row>
    <row r="39" ht="17.25" customHeight="1"/>
    <row r="40" ht="18" customHeight="1"/>
  </sheetData>
  <sheetProtection password="CC41" sheet="1" selectLockedCells="1"/>
  <mergeCells count="35">
    <mergeCell ref="E10:H10"/>
    <mergeCell ref="E14:H14"/>
    <mergeCell ref="B20:C20"/>
    <mergeCell ref="E20:F20"/>
    <mergeCell ref="A29:A30"/>
    <mergeCell ref="B30:E30"/>
    <mergeCell ref="A21:A27"/>
    <mergeCell ref="A18:H18"/>
    <mergeCell ref="D23:G23"/>
    <mergeCell ref="D27:G27"/>
    <mergeCell ref="D28:G28"/>
    <mergeCell ref="A31:A32"/>
    <mergeCell ref="B31:F32"/>
    <mergeCell ref="C29:D29"/>
    <mergeCell ref="E16:H16"/>
    <mergeCell ref="F2:H2"/>
    <mergeCell ref="G31:H32"/>
    <mergeCell ref="G29:H29"/>
    <mergeCell ref="G30:H30"/>
    <mergeCell ref="A7:H7"/>
    <mergeCell ref="D21:G21"/>
    <mergeCell ref="E15:G15"/>
    <mergeCell ref="E11:H11"/>
    <mergeCell ref="E13:H13"/>
    <mergeCell ref="E12:F12"/>
    <mergeCell ref="A36:A37"/>
    <mergeCell ref="B36:H37"/>
    <mergeCell ref="A35:B35"/>
    <mergeCell ref="G35:H35"/>
    <mergeCell ref="C35:D35"/>
    <mergeCell ref="D22:G22"/>
    <mergeCell ref="E35:F35"/>
    <mergeCell ref="D24:G24"/>
    <mergeCell ref="D25:G25"/>
    <mergeCell ref="D26:G26"/>
  </mergeCells>
  <printOptions/>
  <pageMargins left="0.84" right="0.7086614173228347" top="0.5905511811023623" bottom="0.472440944881889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73"/>
  <sheetViews>
    <sheetView zoomScaleSheetLayoutView="100" zoomScalePageLayoutView="0" workbookViewId="0" topLeftCell="A58">
      <selection activeCell="A1" sqref="A1:J1"/>
    </sheetView>
  </sheetViews>
  <sheetFormatPr defaultColWidth="9.140625" defaultRowHeight="15"/>
  <cols>
    <col min="1" max="1" width="4.8515625" style="1" customWidth="1"/>
    <col min="2" max="2" width="9.421875" style="1" bestFit="1" customWidth="1"/>
    <col min="3" max="3" width="10.57421875" style="1" customWidth="1"/>
    <col min="4" max="9" width="9.421875" style="1" customWidth="1"/>
    <col min="10" max="10" width="10.57421875" style="1" customWidth="1"/>
    <col min="11" max="11" width="9.00390625" style="1" customWidth="1"/>
    <col min="12" max="12" width="9.421875" style="1" bestFit="1" customWidth="1"/>
    <col min="13" max="16384" width="9.00390625" style="1" customWidth="1"/>
  </cols>
  <sheetData>
    <row r="1" spans="1:10" ht="17.25">
      <c r="A1" s="240" t="s">
        <v>78</v>
      </c>
      <c r="B1" s="240"/>
      <c r="C1" s="240"/>
      <c r="D1" s="240"/>
      <c r="E1" s="240"/>
      <c r="F1" s="240"/>
      <c r="G1" s="240"/>
      <c r="H1" s="240"/>
      <c r="I1" s="240"/>
      <c r="J1" s="240"/>
    </row>
    <row r="4" spans="5:10" ht="13.5">
      <c r="E4" s="270" t="s">
        <v>79</v>
      </c>
      <c r="F4" s="271"/>
      <c r="G4" s="272" t="str">
        <f>'入力シート'!C9</f>
        <v>９９９</v>
      </c>
      <c r="H4" s="273"/>
      <c r="I4" s="273"/>
      <c r="J4" s="273"/>
    </row>
    <row r="5" spans="7:9" ht="13.5">
      <c r="G5" s="2"/>
      <c r="H5" s="2"/>
      <c r="I5" s="2"/>
    </row>
    <row r="6" spans="7:9" ht="13.5">
      <c r="G6" s="274"/>
      <c r="H6" s="274"/>
      <c r="I6" s="274"/>
    </row>
    <row r="7" spans="5:10" ht="13.5">
      <c r="E7" s="274" t="s">
        <v>8</v>
      </c>
      <c r="F7" s="274"/>
      <c r="G7" s="275" t="str">
        <f>'入力シート'!C11</f>
        <v>○〇自治会</v>
      </c>
      <c r="H7" s="276"/>
      <c r="I7" s="276"/>
      <c r="J7" s="276"/>
    </row>
    <row r="9" spans="5:10" ht="13.5">
      <c r="E9" s="274" t="s">
        <v>9</v>
      </c>
      <c r="F9" s="274"/>
      <c r="G9" s="282">
        <f>'入力シート'!C12</f>
        <v>300</v>
      </c>
      <c r="H9" s="283"/>
      <c r="I9" s="283"/>
      <c r="J9" s="283"/>
    </row>
    <row r="10" spans="7:9" ht="13.5">
      <c r="G10" s="2"/>
      <c r="H10" s="2"/>
      <c r="I10" s="2"/>
    </row>
    <row r="11" spans="7:9" ht="13.5">
      <c r="G11" s="2"/>
      <c r="H11" s="2"/>
      <c r="I11" s="2"/>
    </row>
    <row r="12" spans="2:9" ht="14.25">
      <c r="B12" s="3" t="s">
        <v>10</v>
      </c>
      <c r="G12" s="2"/>
      <c r="H12" s="2"/>
      <c r="I12" s="2"/>
    </row>
    <row r="14" spans="1:10" ht="15" customHeight="1">
      <c r="A14" s="284" t="s">
        <v>19</v>
      </c>
      <c r="B14" s="285"/>
      <c r="C14" s="267" t="s">
        <v>0</v>
      </c>
      <c r="D14" s="267" t="s">
        <v>1</v>
      </c>
      <c r="E14" s="267" t="s">
        <v>7</v>
      </c>
      <c r="F14" s="267" t="s">
        <v>2</v>
      </c>
      <c r="G14" s="267" t="s">
        <v>3</v>
      </c>
      <c r="H14" s="268" t="s">
        <v>4</v>
      </c>
      <c r="I14" s="268" t="s">
        <v>5</v>
      </c>
      <c r="J14" s="267" t="s">
        <v>6</v>
      </c>
    </row>
    <row r="15" spans="1:10" ht="15" customHeight="1">
      <c r="A15" s="285"/>
      <c r="B15" s="285"/>
      <c r="C15" s="267"/>
      <c r="D15" s="267"/>
      <c r="E15" s="267"/>
      <c r="F15" s="267"/>
      <c r="G15" s="267"/>
      <c r="H15" s="267"/>
      <c r="I15" s="267"/>
      <c r="J15" s="267"/>
    </row>
    <row r="16" spans="1:10" ht="21" customHeight="1">
      <c r="A16" s="8">
        <v>1</v>
      </c>
      <c r="B16" s="17">
        <f>IF('入力シート'!B49="","",'入力シート'!B49)</f>
        <v>43840</v>
      </c>
      <c r="C16" s="30">
        <f>IF('入力シート'!C49="","",'入力シート'!C49)</f>
        <v>1150</v>
      </c>
      <c r="D16" s="30">
        <f>IF('入力シート'!D49="","",'入力シート'!D49)</f>
        <v>70</v>
      </c>
      <c r="E16" s="30">
        <f>IF('入力シート'!E49="","",'入力シート'!E49)</f>
        <v>60</v>
      </c>
      <c r="F16" s="30">
        <f>IF('入力シート'!F49="","",'入力シート'!F49)</f>
        <v>20</v>
      </c>
      <c r="G16" s="30">
        <f>IF('入力シート'!G49="","",'入力シート'!G49)</f>
        <v>5</v>
      </c>
      <c r="H16" s="30">
        <f>IF('入力シート'!H49="","",'入力シート'!H49)</f>
        <v>3</v>
      </c>
      <c r="I16" s="30">
        <f>IF('入力シート'!I49="","",'入力シート'!I49)</f>
        <v>6</v>
      </c>
      <c r="J16" s="31">
        <f>IF(B16="","",SUM(C16:I16))</f>
        <v>1314</v>
      </c>
    </row>
    <row r="17" spans="1:10" ht="21" customHeight="1">
      <c r="A17" s="8">
        <v>2</v>
      </c>
      <c r="B17" s="17">
        <f>IF('入力シート'!B50="","",'入力シート'!B50)</f>
        <v>43881</v>
      </c>
      <c r="C17" s="30">
        <f>IF('入力シート'!C50="","",'入力シート'!C50)</f>
        <v>2000</v>
      </c>
      <c r="D17" s="30">
        <f>IF('入力シート'!D50="","",'入力シート'!D50)</f>
        <v>160</v>
      </c>
      <c r="E17" s="30">
        <f>IF('入力シート'!E50="","",'入力シート'!E50)</f>
        <v>60</v>
      </c>
      <c r="F17" s="30">
        <f>IF('入力シート'!F50="","",'入力シート'!F50)</f>
        <v>80</v>
      </c>
      <c r="G17" s="30">
        <f>IF('入力シート'!G50="","",'入力シート'!G50)</f>
        <v>10</v>
      </c>
      <c r="H17" s="30">
        <f>IF('入力シート'!H50="","",'入力シート'!H50)</f>
        <v>3</v>
      </c>
      <c r="I17" s="30">
        <f>IF('入力シート'!I50="","",'入力シート'!I50)</f>
        <v>7</v>
      </c>
      <c r="J17" s="31">
        <f aca="true" t="shared" si="0" ref="J17:J22">IF(B17="","",SUM(C17:I17))</f>
        <v>2320</v>
      </c>
    </row>
    <row r="18" spans="1:10" ht="21" customHeight="1">
      <c r="A18" s="8">
        <v>3</v>
      </c>
      <c r="B18" s="17">
        <f>IF('入力シート'!B51="","",'入力シート'!B51)</f>
        <v>43908</v>
      </c>
      <c r="C18" s="30">
        <f>IF('入力シート'!C51="","",'入力シート'!C51)</f>
        <v>3000</v>
      </c>
      <c r="D18" s="30">
        <f>IF('入力シート'!D51="","",'入力シート'!D51)</f>
        <v>130</v>
      </c>
      <c r="E18" s="30">
        <f>IF('入力シート'!E51="","",'入力シート'!E51)</f>
        <v>60</v>
      </c>
      <c r="F18" s="30">
        <f>IF('入力シート'!F51="","",'入力シート'!F51)</f>
        <v>20</v>
      </c>
      <c r="G18" s="30">
        <f>IF('入力シート'!G51="","",'入力シート'!G51)</f>
        <v>8</v>
      </c>
      <c r="H18" s="30">
        <f>IF('入力シート'!H51="","",'入力シート'!H51)</f>
        <v>5</v>
      </c>
      <c r="I18" s="30">
        <f>IF('入力シート'!I51="","",'入力シート'!I51)</f>
        <v>9</v>
      </c>
      <c r="J18" s="31">
        <f t="shared" si="0"/>
        <v>3232</v>
      </c>
    </row>
    <row r="19" spans="1:10" ht="21" customHeight="1">
      <c r="A19" s="8">
        <v>4</v>
      </c>
      <c r="B19" s="17">
        <f>IF('入力シート'!B52="","",'入力シート'!B52)</f>
        <v>43942</v>
      </c>
      <c r="C19" s="30">
        <f>IF('入力シート'!C52="","",'入力シート'!C52)</f>
        <v>2300</v>
      </c>
      <c r="D19" s="30">
        <f>IF('入力シート'!D52="","",'入力シート'!D52)</f>
        <v>70</v>
      </c>
      <c r="E19" s="30">
        <f>IF('入力シート'!E52="","",'入力シート'!E52)</f>
        <v>70</v>
      </c>
      <c r="F19" s="30">
        <f>IF('入力シート'!F52="","",'入力シート'!F52)</f>
        <v>30</v>
      </c>
      <c r="G19" s="30">
        <f>IF('入力シート'!G52="","",'入力シート'!G52)</f>
        <v>7</v>
      </c>
      <c r="H19" s="30">
        <f>IF('入力シート'!H52="","",'入力シート'!H52)</f>
        <v>4.5</v>
      </c>
      <c r="I19" s="30">
        <f>IF('入力シート'!I52="","",'入力シート'!I52)</f>
        <v>5</v>
      </c>
      <c r="J19" s="31">
        <f t="shared" si="0"/>
        <v>2486.5</v>
      </c>
    </row>
    <row r="20" spans="1:10" ht="21" customHeight="1">
      <c r="A20" s="8">
        <v>5</v>
      </c>
      <c r="B20" s="17">
        <f>IF('入力シート'!B53="","",'入力シート'!B53)</f>
        <v>43973</v>
      </c>
      <c r="C20" s="30">
        <f>IF('入力シート'!C53="","",'入力シート'!C53)</f>
        <v>1800</v>
      </c>
      <c r="D20" s="30">
        <f>IF('入力シート'!D53="","",'入力シート'!D53)</f>
        <v>80</v>
      </c>
      <c r="E20" s="30">
        <f>IF('入力シート'!E53="","",'入力シート'!E53)</f>
        <v>50</v>
      </c>
      <c r="F20" s="30">
        <f>IF('入力シート'!F53="","",'入力シート'!F53)</f>
        <v>25</v>
      </c>
      <c r="G20" s="30">
        <f>IF('入力シート'!G53="","",'入力シート'!G53)</f>
        <v>8</v>
      </c>
      <c r="H20" s="30">
        <f>IF('入力シート'!H53="","",'入力シート'!H53)</f>
        <v>2</v>
      </c>
      <c r="I20" s="30">
        <f>IF('入力シート'!I53="","",'入力シート'!I53)</f>
        <v>6</v>
      </c>
      <c r="J20" s="31">
        <f t="shared" si="0"/>
        <v>1971</v>
      </c>
    </row>
    <row r="21" spans="1:10" ht="21" customHeight="1">
      <c r="A21" s="8">
        <v>6</v>
      </c>
      <c r="B21" s="17">
        <f>IF('入力シート'!B54="","",'入力シート'!B54)</f>
        <v>44002</v>
      </c>
      <c r="C21" s="30">
        <f>IF('入力シート'!C54="","",'入力シート'!C54)</f>
        <v>2500</v>
      </c>
      <c r="D21" s="30">
        <f>IF('入力シート'!D54="","",'入力シート'!D54)</f>
        <v>100</v>
      </c>
      <c r="E21" s="30">
        <f>IF('入力シート'!E54="","",'入力シート'!E54)</f>
        <v>60</v>
      </c>
      <c r="F21" s="30">
        <f>IF('入力シート'!F54="","",'入力シート'!F54)</f>
        <v>20</v>
      </c>
      <c r="G21" s="30">
        <f>IF('入力シート'!G54="","",'入力シート'!G54)</f>
        <v>8</v>
      </c>
      <c r="H21" s="30">
        <f>IF('入力シート'!H54="","",'入力シート'!H54)</f>
        <v>3</v>
      </c>
      <c r="I21" s="30">
        <f>IF('入力シート'!I54="","",'入力シート'!I54)</f>
        <v>6</v>
      </c>
      <c r="J21" s="31">
        <f t="shared" si="0"/>
        <v>2697</v>
      </c>
    </row>
    <row r="22" spans="1:10" ht="21" customHeight="1">
      <c r="A22" s="8">
        <v>7</v>
      </c>
      <c r="B22" s="17">
        <f>IF('入力シート'!B55="","",'入力シート'!B55)</f>
      </c>
      <c r="C22" s="322">
        <f>IF('入力シート'!C55="","",'入力シート'!C55)</f>
      </c>
      <c r="D22" s="322">
        <f>IF('入力シート'!D55="","",'入力シート'!D55)</f>
      </c>
      <c r="E22" s="322">
        <f>IF('入力シート'!E55="","",'入力シート'!E55)</f>
      </c>
      <c r="F22" s="322">
        <f>IF('入力シート'!F55="","",'入力シート'!F55)</f>
      </c>
      <c r="G22" s="322">
        <f>IF('入力シート'!G55="","",'入力シート'!G55)</f>
      </c>
      <c r="H22" s="322">
        <f>IF('入力シート'!H55="","",'入力シート'!H55)</f>
      </c>
      <c r="I22" s="322">
        <f>IF('入力シート'!I55="","",'入力シート'!I55)</f>
      </c>
      <c r="J22" s="323">
        <f t="shared" si="0"/>
      </c>
    </row>
    <row r="23" spans="1:10" ht="21" customHeight="1">
      <c r="A23" s="8">
        <v>8</v>
      </c>
      <c r="B23" s="17">
        <f>IF('入力シート'!B56="","",'入力シート'!B56)</f>
      </c>
      <c r="C23" s="322">
        <f>IF('入力シート'!C56="","",'入力シート'!C56)</f>
      </c>
      <c r="D23" s="322">
        <f>IF('入力シート'!D56="","",'入力シート'!D56)</f>
      </c>
      <c r="E23" s="322">
        <f>IF('入力シート'!E56="","",'入力シート'!E56)</f>
      </c>
      <c r="F23" s="322">
        <f>IF('入力シート'!F56="","",'入力シート'!F56)</f>
      </c>
      <c r="G23" s="322">
        <f>IF('入力シート'!G56="","",'入力シート'!G56)</f>
      </c>
      <c r="H23" s="322">
        <f>IF('入力シート'!H56="","",'入力シート'!H56)</f>
      </c>
      <c r="I23" s="322">
        <f>IF('入力シート'!I56="","",'入力シート'!I56)</f>
      </c>
      <c r="J23" s="323">
        <f aca="true" t="shared" si="1" ref="J23:J43">IF(B23="","",SUM(C23:I23))</f>
      </c>
    </row>
    <row r="24" spans="1:10" ht="21" customHeight="1">
      <c r="A24" s="8">
        <v>9</v>
      </c>
      <c r="B24" s="17">
        <f>IF('入力シート'!B57="","",'入力シート'!B57)</f>
      </c>
      <c r="C24" s="322">
        <f>IF('入力シート'!C57="","",'入力シート'!C57)</f>
      </c>
      <c r="D24" s="322">
        <f>IF('入力シート'!D57="","",'入力シート'!D57)</f>
      </c>
      <c r="E24" s="322">
        <f>IF('入力シート'!E57="","",'入力シート'!E57)</f>
      </c>
      <c r="F24" s="322">
        <f>IF('入力シート'!F57="","",'入力シート'!F57)</f>
      </c>
      <c r="G24" s="322">
        <f>IF('入力シート'!G57="","",'入力シート'!G57)</f>
      </c>
      <c r="H24" s="322">
        <f>IF('入力シート'!H57="","",'入力シート'!H57)</f>
      </c>
      <c r="I24" s="322">
        <f>IF('入力シート'!I57="","",'入力シート'!I57)</f>
      </c>
      <c r="J24" s="323">
        <f t="shared" si="1"/>
      </c>
    </row>
    <row r="25" spans="1:10" ht="21" customHeight="1">
      <c r="A25" s="8">
        <v>10</v>
      </c>
      <c r="B25" s="17">
        <f>IF('入力シート'!B58="","",'入力シート'!B58)</f>
      </c>
      <c r="C25" s="322">
        <f>IF('入力シート'!C58="","",'入力シート'!C58)</f>
      </c>
      <c r="D25" s="322">
        <f>IF('入力シート'!D58="","",'入力シート'!D58)</f>
      </c>
      <c r="E25" s="322">
        <f>IF('入力シート'!E58="","",'入力シート'!E58)</f>
      </c>
      <c r="F25" s="322">
        <f>IF('入力シート'!F58="","",'入力シート'!F58)</f>
      </c>
      <c r="G25" s="322">
        <f>IF('入力シート'!G58="","",'入力シート'!G58)</f>
      </c>
      <c r="H25" s="322">
        <f>IF('入力シート'!H58="","",'入力シート'!H58)</f>
      </c>
      <c r="I25" s="322">
        <f>IF('入力シート'!I58="","",'入力シート'!I58)</f>
      </c>
      <c r="J25" s="323">
        <f t="shared" si="1"/>
      </c>
    </row>
    <row r="26" spans="1:10" ht="21" customHeight="1">
      <c r="A26" s="8">
        <v>11</v>
      </c>
      <c r="B26" s="17">
        <f>IF('入力シート'!B59="","",'入力シート'!B59)</f>
      </c>
      <c r="C26" s="322">
        <f>IF('入力シート'!C59="","",'入力シート'!C59)</f>
      </c>
      <c r="D26" s="322">
        <f>IF('入力シート'!D59="","",'入力シート'!D59)</f>
      </c>
      <c r="E26" s="322">
        <f>IF('入力シート'!E59="","",'入力シート'!E59)</f>
      </c>
      <c r="F26" s="322">
        <f>IF('入力シート'!F59="","",'入力シート'!F59)</f>
      </c>
      <c r="G26" s="322">
        <f>IF('入力シート'!G59="","",'入力シート'!G59)</f>
      </c>
      <c r="H26" s="322">
        <f>IF('入力シート'!H59="","",'入力シート'!H59)</f>
      </c>
      <c r="I26" s="322">
        <f>IF('入力シート'!I59="","",'入力シート'!I59)</f>
      </c>
      <c r="J26" s="323">
        <f t="shared" si="1"/>
      </c>
    </row>
    <row r="27" spans="1:10" ht="21" customHeight="1">
      <c r="A27" s="8">
        <v>12</v>
      </c>
      <c r="B27" s="17">
        <f>IF('入力シート'!B60="","",'入力シート'!B60)</f>
      </c>
      <c r="C27" s="322">
        <f>IF('入力シート'!C60="","",'入力シート'!C60)</f>
      </c>
      <c r="D27" s="322">
        <f>IF('入力シート'!D60="","",'入力シート'!D60)</f>
      </c>
      <c r="E27" s="322">
        <f>IF('入力シート'!E60="","",'入力シート'!E60)</f>
      </c>
      <c r="F27" s="322">
        <f>IF('入力シート'!F60="","",'入力シート'!F60)</f>
      </c>
      <c r="G27" s="322">
        <f>IF('入力シート'!G60="","",'入力シート'!G60)</f>
      </c>
      <c r="H27" s="322">
        <f>IF('入力シート'!H60="","",'入力シート'!H60)</f>
      </c>
      <c r="I27" s="322">
        <f>IF('入力シート'!I60="","",'入力シート'!I60)</f>
      </c>
      <c r="J27" s="323">
        <f t="shared" si="1"/>
      </c>
    </row>
    <row r="28" spans="1:10" ht="21" customHeight="1">
      <c r="A28" s="8">
        <v>13</v>
      </c>
      <c r="B28" s="17">
        <f>IF('入力シート'!B61="","",'入力シート'!B61)</f>
      </c>
      <c r="C28" s="322">
        <f>IF('入力シート'!C61="","",'入力シート'!C61)</f>
      </c>
      <c r="D28" s="322">
        <f>IF('入力シート'!D61="","",'入力シート'!D61)</f>
      </c>
      <c r="E28" s="322">
        <f>IF('入力シート'!E61="","",'入力シート'!E61)</f>
      </c>
      <c r="F28" s="322">
        <f>IF('入力シート'!F61="","",'入力シート'!F61)</f>
      </c>
      <c r="G28" s="322">
        <f>IF('入力シート'!G61="","",'入力シート'!G61)</f>
      </c>
      <c r="H28" s="322">
        <f>IF('入力シート'!H61="","",'入力シート'!H61)</f>
      </c>
      <c r="I28" s="322">
        <f>IF('入力シート'!I61="","",'入力シート'!I61)</f>
      </c>
      <c r="J28" s="323">
        <f t="shared" si="1"/>
      </c>
    </row>
    <row r="29" spans="1:10" ht="21" customHeight="1">
      <c r="A29" s="8">
        <v>14</v>
      </c>
      <c r="B29" s="17">
        <f>IF('入力シート'!B62="","",'入力シート'!B62)</f>
      </c>
      <c r="C29" s="322">
        <f>IF('入力シート'!C62="","",'入力シート'!C62)</f>
      </c>
      <c r="D29" s="322">
        <f>IF('入力シート'!D62="","",'入力シート'!D62)</f>
      </c>
      <c r="E29" s="322">
        <f>IF('入力シート'!E62="","",'入力シート'!E62)</f>
      </c>
      <c r="F29" s="322">
        <f>IF('入力シート'!F62="","",'入力シート'!F62)</f>
      </c>
      <c r="G29" s="322">
        <f>IF('入力シート'!G62="","",'入力シート'!G62)</f>
      </c>
      <c r="H29" s="322">
        <f>IF('入力シート'!H62="","",'入力シート'!H62)</f>
      </c>
      <c r="I29" s="322">
        <f>IF('入力シート'!I62="","",'入力シート'!I62)</f>
      </c>
      <c r="J29" s="323">
        <f t="shared" si="1"/>
      </c>
    </row>
    <row r="30" spans="1:10" ht="21" customHeight="1">
      <c r="A30" s="8">
        <v>15</v>
      </c>
      <c r="B30" s="17">
        <f>IF('入力シート'!B63="","",'入力シート'!B63)</f>
      </c>
      <c r="C30" s="322">
        <f>IF('入力シート'!C63="","",'入力シート'!C63)</f>
      </c>
      <c r="D30" s="322">
        <f>IF('入力シート'!D63="","",'入力シート'!D63)</f>
      </c>
      <c r="E30" s="322">
        <f>IF('入力シート'!E63="","",'入力シート'!E63)</f>
      </c>
      <c r="F30" s="322">
        <f>IF('入力シート'!F63="","",'入力シート'!F63)</f>
      </c>
      <c r="G30" s="322">
        <f>IF('入力シート'!G63="","",'入力シート'!G63)</f>
      </c>
      <c r="H30" s="322">
        <f>IF('入力シート'!H63="","",'入力シート'!H63)</f>
      </c>
      <c r="I30" s="322">
        <f>IF('入力シート'!I63="","",'入力シート'!I63)</f>
      </c>
      <c r="J30" s="323">
        <f t="shared" si="1"/>
      </c>
    </row>
    <row r="31" spans="1:10" ht="21" customHeight="1">
      <c r="A31" s="8">
        <v>16</v>
      </c>
      <c r="B31" s="17">
        <f>IF('入力シート'!B64="","",'入力シート'!B64)</f>
      </c>
      <c r="C31" s="322">
        <f>IF('入力シート'!C64="","",'入力シート'!C64)</f>
      </c>
      <c r="D31" s="322">
        <f>IF('入力シート'!D64="","",'入力シート'!D64)</f>
      </c>
      <c r="E31" s="322">
        <f>IF('入力シート'!E64="","",'入力シート'!E64)</f>
      </c>
      <c r="F31" s="322">
        <f>IF('入力シート'!F64="","",'入力シート'!F64)</f>
      </c>
      <c r="G31" s="322">
        <f>IF('入力シート'!G64="","",'入力シート'!G64)</f>
      </c>
      <c r="H31" s="322">
        <f>IF('入力シート'!H64="","",'入力シート'!H64)</f>
      </c>
      <c r="I31" s="322">
        <f>IF('入力シート'!I64="","",'入力シート'!I64)</f>
      </c>
      <c r="J31" s="323">
        <f t="shared" si="1"/>
      </c>
    </row>
    <row r="32" spans="1:10" ht="21" customHeight="1">
      <c r="A32" s="8">
        <v>17</v>
      </c>
      <c r="B32" s="17">
        <f>IF('入力シート'!B65="","",'入力シート'!B65)</f>
      </c>
      <c r="C32" s="322">
        <f>IF('入力シート'!C65="","",'入力シート'!C65)</f>
      </c>
      <c r="D32" s="322">
        <f>IF('入力シート'!D65="","",'入力シート'!D65)</f>
      </c>
      <c r="E32" s="322">
        <f>IF('入力シート'!E65="","",'入力シート'!E65)</f>
      </c>
      <c r="F32" s="322">
        <f>IF('入力シート'!F65="","",'入力シート'!F65)</f>
      </c>
      <c r="G32" s="322">
        <f>IF('入力シート'!G65="","",'入力シート'!G65)</f>
      </c>
      <c r="H32" s="322">
        <f>IF('入力シート'!H65="","",'入力シート'!H65)</f>
      </c>
      <c r="I32" s="322">
        <f>IF('入力シート'!I65="","",'入力シート'!I65)</f>
      </c>
      <c r="J32" s="323">
        <f t="shared" si="1"/>
      </c>
    </row>
    <row r="33" spans="1:10" ht="21" customHeight="1">
      <c r="A33" s="8">
        <v>18</v>
      </c>
      <c r="B33" s="17">
        <f>IF('入力シート'!B66="","",'入力シート'!B66)</f>
      </c>
      <c r="C33" s="322">
        <f>IF('入力シート'!C66="","",'入力シート'!C66)</f>
      </c>
      <c r="D33" s="322">
        <f>IF('入力シート'!D66="","",'入力シート'!D66)</f>
      </c>
      <c r="E33" s="322">
        <f>IF('入力シート'!E66="","",'入力シート'!E66)</f>
      </c>
      <c r="F33" s="322">
        <f>IF('入力シート'!F66="","",'入力シート'!F66)</f>
      </c>
      <c r="G33" s="322">
        <f>IF('入力シート'!G66="","",'入力シート'!G66)</f>
      </c>
      <c r="H33" s="322">
        <f>IF('入力シート'!H66="","",'入力シート'!H66)</f>
      </c>
      <c r="I33" s="322">
        <f>IF('入力シート'!I66="","",'入力シート'!I66)</f>
      </c>
      <c r="J33" s="323">
        <f t="shared" si="1"/>
      </c>
    </row>
    <row r="34" spans="1:10" ht="21" customHeight="1">
      <c r="A34" s="8">
        <v>19</v>
      </c>
      <c r="B34" s="17">
        <f>IF('入力シート'!B67="","",'入力シート'!B67)</f>
      </c>
      <c r="C34" s="322">
        <f>IF('入力シート'!C67="","",'入力シート'!C67)</f>
      </c>
      <c r="D34" s="322">
        <f>IF('入力シート'!D67="","",'入力シート'!D67)</f>
      </c>
      <c r="E34" s="322">
        <f>IF('入力シート'!E67="","",'入力シート'!E67)</f>
      </c>
      <c r="F34" s="322">
        <f>IF('入力シート'!F67="","",'入力シート'!F67)</f>
      </c>
      <c r="G34" s="322">
        <f>IF('入力シート'!G67="","",'入力シート'!G67)</f>
      </c>
      <c r="H34" s="322">
        <f>IF('入力シート'!H67="","",'入力シート'!H67)</f>
      </c>
      <c r="I34" s="322">
        <f>IF('入力シート'!I67="","",'入力シート'!I67)</f>
      </c>
      <c r="J34" s="323">
        <f t="shared" si="1"/>
      </c>
    </row>
    <row r="35" spans="1:10" ht="21" customHeight="1">
      <c r="A35" s="8">
        <v>20</v>
      </c>
      <c r="B35" s="17">
        <f>IF('入力シート'!B68="","",'入力シート'!B68)</f>
      </c>
      <c r="C35" s="322">
        <f>IF('入力シート'!C68="","",'入力シート'!C68)</f>
      </c>
      <c r="D35" s="322">
        <f>IF('入力シート'!D68="","",'入力シート'!D68)</f>
      </c>
      <c r="E35" s="322">
        <f>IF('入力シート'!E68="","",'入力シート'!E68)</f>
      </c>
      <c r="F35" s="322">
        <f>IF('入力シート'!F68="","",'入力シート'!F68)</f>
      </c>
      <c r="G35" s="322">
        <f>IF('入力シート'!G68="","",'入力シート'!G68)</f>
      </c>
      <c r="H35" s="322">
        <f>IF('入力シート'!H68="","",'入力シート'!H68)</f>
      </c>
      <c r="I35" s="322">
        <f>IF('入力シート'!I68="","",'入力シート'!I68)</f>
      </c>
      <c r="J35" s="323">
        <f t="shared" si="1"/>
      </c>
    </row>
    <row r="36" spans="1:10" ht="21" customHeight="1">
      <c r="A36" s="8">
        <v>21</v>
      </c>
      <c r="B36" s="17">
        <f>IF('入力シート'!B69="","",'入力シート'!B69)</f>
      </c>
      <c r="C36" s="322">
        <f>IF('入力シート'!C69="","",'入力シート'!C69)</f>
      </c>
      <c r="D36" s="322">
        <f>IF('入力シート'!D69="","",'入力シート'!D69)</f>
      </c>
      <c r="E36" s="322">
        <f>IF('入力シート'!E69="","",'入力シート'!E69)</f>
      </c>
      <c r="F36" s="322">
        <f>IF('入力シート'!F69="","",'入力シート'!F69)</f>
      </c>
      <c r="G36" s="322">
        <f>IF('入力シート'!G69="","",'入力シート'!G69)</f>
      </c>
      <c r="H36" s="322">
        <f>IF('入力シート'!H69="","",'入力シート'!H69)</f>
      </c>
      <c r="I36" s="322">
        <f>IF('入力シート'!I69="","",'入力シート'!I69)</f>
      </c>
      <c r="J36" s="323">
        <f t="shared" si="1"/>
      </c>
    </row>
    <row r="37" spans="1:10" ht="21" customHeight="1">
      <c r="A37" s="8">
        <v>22</v>
      </c>
      <c r="B37" s="17">
        <f>IF('入力シート'!B70="","",'入力シート'!B70)</f>
      </c>
      <c r="C37" s="322">
        <f>IF('入力シート'!C70="","",'入力シート'!C70)</f>
      </c>
      <c r="D37" s="322">
        <f>IF('入力シート'!D70="","",'入力シート'!D70)</f>
      </c>
      <c r="E37" s="322">
        <f>IF('入力シート'!E70="","",'入力シート'!E70)</f>
      </c>
      <c r="F37" s="322">
        <f>IF('入力シート'!F70="","",'入力シート'!F70)</f>
      </c>
      <c r="G37" s="322">
        <f>IF('入力シート'!G70="","",'入力シート'!G70)</f>
      </c>
      <c r="H37" s="322">
        <f>IF('入力シート'!H70="","",'入力シート'!H70)</f>
      </c>
      <c r="I37" s="322">
        <f>IF('入力シート'!I70="","",'入力シート'!I70)</f>
      </c>
      <c r="J37" s="323">
        <f t="shared" si="1"/>
      </c>
    </row>
    <row r="38" spans="1:10" ht="21" customHeight="1">
      <c r="A38" s="8">
        <v>23</v>
      </c>
      <c r="B38" s="17">
        <f>IF('入力シート'!B71="","",'入力シート'!B71)</f>
      </c>
      <c r="C38" s="322">
        <f>IF('入力シート'!C71="","",'入力シート'!C71)</f>
      </c>
      <c r="D38" s="322">
        <f>IF('入力シート'!D71="","",'入力シート'!D71)</f>
      </c>
      <c r="E38" s="322">
        <f>IF('入力シート'!E71="","",'入力シート'!E71)</f>
      </c>
      <c r="F38" s="322">
        <f>IF('入力シート'!F71="","",'入力シート'!F71)</f>
      </c>
      <c r="G38" s="322">
        <f>IF('入力シート'!G71="","",'入力シート'!G71)</f>
      </c>
      <c r="H38" s="322">
        <f>IF('入力シート'!H71="","",'入力シート'!H71)</f>
      </c>
      <c r="I38" s="322">
        <f>IF('入力シート'!I71="","",'入力シート'!I71)</f>
      </c>
      <c r="J38" s="323">
        <f t="shared" si="1"/>
      </c>
    </row>
    <row r="39" spans="1:10" ht="21" customHeight="1">
      <c r="A39" s="8">
        <v>24</v>
      </c>
      <c r="B39" s="17">
        <f>IF('入力シート'!B72="","",'入力シート'!B72)</f>
      </c>
      <c r="C39" s="322">
        <f>IF('入力シート'!C72="","",'入力シート'!C72)</f>
      </c>
      <c r="D39" s="322">
        <f>IF('入力シート'!D72="","",'入力シート'!D72)</f>
      </c>
      <c r="E39" s="322">
        <f>IF('入力シート'!E72="","",'入力シート'!E72)</f>
      </c>
      <c r="F39" s="322">
        <f>IF('入力シート'!F72="","",'入力シート'!F72)</f>
      </c>
      <c r="G39" s="322">
        <f>IF('入力シート'!G72="","",'入力シート'!G72)</f>
      </c>
      <c r="H39" s="322">
        <f>IF('入力シート'!H72="","",'入力シート'!H72)</f>
      </c>
      <c r="I39" s="322">
        <f>IF('入力シート'!I72="","",'入力シート'!I72)</f>
      </c>
      <c r="J39" s="323">
        <f t="shared" si="1"/>
      </c>
    </row>
    <row r="40" spans="1:10" ht="21" customHeight="1">
      <c r="A40" s="268" t="s">
        <v>111</v>
      </c>
      <c r="B40" s="269"/>
      <c r="C40" s="7" t="s">
        <v>11</v>
      </c>
      <c r="D40" s="7" t="s">
        <v>12</v>
      </c>
      <c r="E40" s="7" t="s">
        <v>13</v>
      </c>
      <c r="F40" s="7" t="s">
        <v>14</v>
      </c>
      <c r="G40" s="7" t="s">
        <v>15</v>
      </c>
      <c r="H40" s="7" t="s">
        <v>16</v>
      </c>
      <c r="I40" s="7" t="s">
        <v>17</v>
      </c>
      <c r="J40" s="7" t="s">
        <v>18</v>
      </c>
    </row>
    <row r="41" spans="1:10" ht="21" customHeight="1">
      <c r="A41" s="269"/>
      <c r="B41" s="269"/>
      <c r="C41" s="29">
        <f>SUM(C16:C39)</f>
        <v>12750</v>
      </c>
      <c r="D41" s="29">
        <f aca="true" t="shared" si="2" ref="D41:J41">SUM(D16:D39)</f>
        <v>610</v>
      </c>
      <c r="E41" s="29">
        <f t="shared" si="2"/>
        <v>360</v>
      </c>
      <c r="F41" s="29">
        <f t="shared" si="2"/>
        <v>195</v>
      </c>
      <c r="G41" s="29">
        <f t="shared" si="2"/>
        <v>46</v>
      </c>
      <c r="H41" s="29">
        <f t="shared" si="2"/>
        <v>20.5</v>
      </c>
      <c r="I41" s="29">
        <f t="shared" si="2"/>
        <v>39</v>
      </c>
      <c r="J41" s="29">
        <f t="shared" si="2"/>
        <v>14020.5</v>
      </c>
    </row>
    <row r="42" spans="1:2" ht="21" customHeight="1">
      <c r="A42" s="67"/>
      <c r="B42" s="6" t="s">
        <v>20</v>
      </c>
    </row>
    <row r="43" spans="1:10" ht="21" customHeight="1">
      <c r="A43" s="73">
        <v>25</v>
      </c>
      <c r="B43" s="17">
        <f>IF('入力シート'!B73="","",'入力シート'!B73)</f>
      </c>
      <c r="C43" s="322">
        <f>IF('入力シート'!C73="","",'入力シート'!C73)</f>
      </c>
      <c r="D43" s="322">
        <f>IF('入力シート'!D73="","",'入力シート'!D73)</f>
      </c>
      <c r="E43" s="322">
        <f>IF('入力シート'!E73="","",'入力シート'!E73)</f>
      </c>
      <c r="F43" s="322">
        <f>IF('入力シート'!F73="","",'入力シート'!F73)</f>
      </c>
      <c r="G43" s="322">
        <f>IF('入力シート'!G73="","",'入力シート'!G73)</f>
      </c>
      <c r="H43" s="322">
        <f>IF('入力シート'!H73="","",'入力シート'!H73)</f>
      </c>
      <c r="I43" s="322">
        <f>IF('入力シート'!I73="","",'入力シート'!I73)</f>
      </c>
      <c r="J43" s="323">
        <f t="shared" si="1"/>
      </c>
    </row>
    <row r="44" spans="1:10" ht="21" customHeight="1">
      <c r="A44" s="8">
        <v>26</v>
      </c>
      <c r="B44" s="17">
        <f>IF('入力シート'!B74="","",'入力シート'!B74)</f>
      </c>
      <c r="C44" s="322">
        <f>IF('入力シート'!C74="","",'入力シート'!C74)</f>
      </c>
      <c r="D44" s="322">
        <f>IF('入力シート'!D74="","",'入力シート'!D74)</f>
      </c>
      <c r="E44" s="322">
        <f>IF('入力シート'!E74="","",'入力シート'!E74)</f>
      </c>
      <c r="F44" s="322">
        <f>IF('入力シート'!F74="","",'入力シート'!F74)</f>
      </c>
      <c r="G44" s="322">
        <f>IF('入力シート'!G74="","",'入力シート'!G74)</f>
      </c>
      <c r="H44" s="322">
        <f>IF('入力シート'!H74="","",'入力シート'!H74)</f>
      </c>
      <c r="I44" s="322">
        <f>IF('入力シート'!I74="","",'入力シート'!I74)</f>
      </c>
      <c r="J44" s="323">
        <f aca="true" t="shared" si="3" ref="J44:J66">IF(B44="","",SUM(C44:I44))</f>
      </c>
    </row>
    <row r="45" spans="1:10" ht="21" customHeight="1">
      <c r="A45" s="8">
        <v>27</v>
      </c>
      <c r="B45" s="17">
        <f>IF('入力シート'!B75="","",'入力シート'!B75)</f>
      </c>
      <c r="C45" s="322">
        <f>IF('入力シート'!C75="","",'入力シート'!C75)</f>
      </c>
      <c r="D45" s="322">
        <f>IF('入力シート'!D75="","",'入力シート'!D75)</f>
      </c>
      <c r="E45" s="322">
        <f>IF('入力シート'!E75="","",'入力シート'!E75)</f>
      </c>
      <c r="F45" s="322">
        <f>IF('入力シート'!F75="","",'入力シート'!F75)</f>
      </c>
      <c r="G45" s="322">
        <f>IF('入力シート'!G75="","",'入力シート'!G75)</f>
      </c>
      <c r="H45" s="322">
        <f>IF('入力シート'!H75="","",'入力シート'!H75)</f>
      </c>
      <c r="I45" s="322">
        <f>IF('入力シート'!I75="","",'入力シート'!I75)</f>
      </c>
      <c r="J45" s="323">
        <f t="shared" si="3"/>
      </c>
    </row>
    <row r="46" spans="1:10" ht="21" customHeight="1">
      <c r="A46" s="8">
        <v>28</v>
      </c>
      <c r="B46" s="17">
        <f>IF('入力シート'!B76="","",'入力シート'!B76)</f>
      </c>
      <c r="C46" s="322">
        <f>IF('入力シート'!C76="","",'入力シート'!C76)</f>
      </c>
      <c r="D46" s="322">
        <f>IF('入力シート'!D76="","",'入力シート'!D76)</f>
      </c>
      <c r="E46" s="322">
        <f>IF('入力シート'!E76="","",'入力シート'!E76)</f>
      </c>
      <c r="F46" s="322">
        <f>IF('入力シート'!F76="","",'入力シート'!F76)</f>
      </c>
      <c r="G46" s="322">
        <f>IF('入力シート'!G76="","",'入力シート'!G76)</f>
      </c>
      <c r="H46" s="322">
        <f>IF('入力シート'!H76="","",'入力シート'!H76)</f>
      </c>
      <c r="I46" s="322">
        <f>IF('入力シート'!I76="","",'入力シート'!I76)</f>
      </c>
      <c r="J46" s="323">
        <f t="shared" si="3"/>
      </c>
    </row>
    <row r="47" spans="1:10" ht="21" customHeight="1">
      <c r="A47" s="8">
        <v>29</v>
      </c>
      <c r="B47" s="17">
        <f>IF('入力シート'!B77="","",'入力シート'!B77)</f>
      </c>
      <c r="C47" s="322">
        <f>IF('入力シート'!C77="","",'入力シート'!C77)</f>
      </c>
      <c r="D47" s="322">
        <f>IF('入力シート'!D77="","",'入力シート'!D77)</f>
      </c>
      <c r="E47" s="322">
        <f>IF('入力シート'!E77="","",'入力シート'!E77)</f>
      </c>
      <c r="F47" s="322">
        <f>IF('入力シート'!F77="","",'入力シート'!F77)</f>
      </c>
      <c r="G47" s="322">
        <f>IF('入力シート'!G77="","",'入力シート'!G77)</f>
      </c>
      <c r="H47" s="322">
        <f>IF('入力シート'!H77="","",'入力シート'!H77)</f>
      </c>
      <c r="I47" s="322">
        <f>IF('入力シート'!I77="","",'入力シート'!I77)</f>
      </c>
      <c r="J47" s="323">
        <f t="shared" si="3"/>
      </c>
    </row>
    <row r="48" spans="1:10" ht="21" customHeight="1">
      <c r="A48" s="8">
        <v>30</v>
      </c>
      <c r="B48" s="17">
        <f>IF('入力シート'!B78="","",'入力シート'!B78)</f>
      </c>
      <c r="C48" s="322">
        <f>IF('入力シート'!C78="","",'入力シート'!C78)</f>
      </c>
      <c r="D48" s="322">
        <f>IF('入力シート'!D78="","",'入力シート'!D78)</f>
      </c>
      <c r="E48" s="322">
        <f>IF('入力シート'!E78="","",'入力シート'!E78)</f>
      </c>
      <c r="F48" s="322">
        <f>IF('入力シート'!F78="","",'入力シート'!F78)</f>
      </c>
      <c r="G48" s="322">
        <f>IF('入力シート'!G78="","",'入力シート'!G78)</f>
      </c>
      <c r="H48" s="322">
        <f>IF('入力シート'!H78="","",'入力シート'!H78)</f>
      </c>
      <c r="I48" s="322">
        <f>IF('入力シート'!I78="","",'入力シート'!I78)</f>
      </c>
      <c r="J48" s="323">
        <f t="shared" si="3"/>
      </c>
    </row>
    <row r="49" spans="1:10" ht="21" customHeight="1">
      <c r="A49" s="8">
        <v>31</v>
      </c>
      <c r="B49" s="17">
        <f>IF('入力シート'!B79="","",'入力シート'!B79)</f>
      </c>
      <c r="C49" s="322">
        <f>IF('入力シート'!C79="","",'入力シート'!C79)</f>
      </c>
      <c r="D49" s="322">
        <f>IF('入力シート'!D79="","",'入力シート'!D79)</f>
      </c>
      <c r="E49" s="322">
        <f>IF('入力シート'!E79="","",'入力シート'!E79)</f>
      </c>
      <c r="F49" s="322">
        <f>IF('入力シート'!F79="","",'入力シート'!F79)</f>
      </c>
      <c r="G49" s="322">
        <f>IF('入力シート'!G79="","",'入力シート'!G79)</f>
      </c>
      <c r="H49" s="322">
        <f>IF('入力シート'!H79="","",'入力シート'!H79)</f>
      </c>
      <c r="I49" s="322">
        <f>IF('入力シート'!I79="","",'入力シート'!I79)</f>
      </c>
      <c r="J49" s="323">
        <f t="shared" si="3"/>
      </c>
    </row>
    <row r="50" spans="1:10" ht="21" customHeight="1">
      <c r="A50" s="8">
        <v>32</v>
      </c>
      <c r="B50" s="17">
        <f>IF('入力シート'!B80="","",'入力シート'!B80)</f>
      </c>
      <c r="C50" s="322">
        <f>IF('入力シート'!C80="","",'入力シート'!C80)</f>
      </c>
      <c r="D50" s="322">
        <f>IF('入力シート'!D80="","",'入力シート'!D80)</f>
      </c>
      <c r="E50" s="322">
        <f>IF('入力シート'!E80="","",'入力シート'!E80)</f>
      </c>
      <c r="F50" s="322">
        <f>IF('入力シート'!F80="","",'入力シート'!F80)</f>
      </c>
      <c r="G50" s="322">
        <f>IF('入力シート'!G80="","",'入力シート'!G80)</f>
      </c>
      <c r="H50" s="322">
        <f>IF('入力シート'!H80="","",'入力シート'!H80)</f>
      </c>
      <c r="I50" s="322">
        <f>IF('入力シート'!I80="","",'入力シート'!I80)</f>
      </c>
      <c r="J50" s="323">
        <f t="shared" si="3"/>
      </c>
    </row>
    <row r="51" spans="1:10" ht="21" customHeight="1">
      <c r="A51" s="8">
        <v>33</v>
      </c>
      <c r="B51" s="17">
        <f>IF('入力シート'!B81="","",'入力シート'!B81)</f>
      </c>
      <c r="C51" s="322">
        <f>IF('入力シート'!C81="","",'入力シート'!C81)</f>
      </c>
      <c r="D51" s="322">
        <f>IF('入力シート'!D81="","",'入力シート'!D81)</f>
      </c>
      <c r="E51" s="322">
        <f>IF('入力シート'!E81="","",'入力シート'!E81)</f>
      </c>
      <c r="F51" s="322">
        <f>IF('入力シート'!F81="","",'入力シート'!F81)</f>
      </c>
      <c r="G51" s="322">
        <f>IF('入力シート'!G81="","",'入力シート'!G81)</f>
      </c>
      <c r="H51" s="322">
        <f>IF('入力シート'!H81="","",'入力シート'!H81)</f>
      </c>
      <c r="I51" s="322">
        <f>IF('入力シート'!I81="","",'入力シート'!I81)</f>
      </c>
      <c r="J51" s="323">
        <f t="shared" si="3"/>
      </c>
    </row>
    <row r="52" spans="1:10" ht="21" customHeight="1">
      <c r="A52" s="8">
        <v>34</v>
      </c>
      <c r="B52" s="17">
        <f>IF('入力シート'!B82="","",'入力シート'!B82)</f>
      </c>
      <c r="C52" s="322">
        <f>IF('入力シート'!C82="","",'入力シート'!C82)</f>
      </c>
      <c r="D52" s="322">
        <f>IF('入力シート'!D82="","",'入力シート'!D82)</f>
      </c>
      <c r="E52" s="322">
        <f>IF('入力シート'!E82="","",'入力シート'!E82)</f>
      </c>
      <c r="F52" s="322">
        <f>IF('入力シート'!F82="","",'入力シート'!F82)</f>
      </c>
      <c r="G52" s="322">
        <f>IF('入力シート'!G82="","",'入力シート'!G82)</f>
      </c>
      <c r="H52" s="322">
        <f>IF('入力シート'!H82="","",'入力シート'!H82)</f>
      </c>
      <c r="I52" s="322">
        <f>IF('入力シート'!I82="","",'入力シート'!I82)</f>
      </c>
      <c r="J52" s="323">
        <f t="shared" si="3"/>
      </c>
    </row>
    <row r="53" spans="1:10" ht="21" customHeight="1">
      <c r="A53" s="8">
        <v>35</v>
      </c>
      <c r="B53" s="17">
        <f>IF('入力シート'!B83="","",'入力シート'!B83)</f>
      </c>
      <c r="C53" s="322">
        <f>IF('入力シート'!C83="","",'入力シート'!C83)</f>
      </c>
      <c r="D53" s="322">
        <f>IF('入力シート'!D83="","",'入力シート'!D83)</f>
      </c>
      <c r="E53" s="322">
        <f>IF('入力シート'!E83="","",'入力シート'!E83)</f>
      </c>
      <c r="F53" s="322">
        <f>IF('入力シート'!F83="","",'入力シート'!F83)</f>
      </c>
      <c r="G53" s="322">
        <f>IF('入力シート'!G83="","",'入力シート'!G83)</f>
      </c>
      <c r="H53" s="322">
        <f>IF('入力シート'!H83="","",'入力シート'!H83)</f>
      </c>
      <c r="I53" s="322">
        <f>IF('入力シート'!I83="","",'入力シート'!I83)</f>
      </c>
      <c r="J53" s="323">
        <f t="shared" si="3"/>
      </c>
    </row>
    <row r="54" spans="1:10" ht="21" customHeight="1">
      <c r="A54" s="8">
        <v>36</v>
      </c>
      <c r="B54" s="17">
        <f>IF('入力シート'!B84="","",'入力シート'!B84)</f>
      </c>
      <c r="C54" s="322">
        <f>IF('入力シート'!C84="","",'入力シート'!C84)</f>
      </c>
      <c r="D54" s="322">
        <f>IF('入力シート'!D84="","",'入力シート'!D84)</f>
      </c>
      <c r="E54" s="322">
        <f>IF('入力シート'!E84="","",'入力シート'!E84)</f>
      </c>
      <c r="F54" s="322">
        <f>IF('入力シート'!F84="","",'入力シート'!F84)</f>
      </c>
      <c r="G54" s="322">
        <f>IF('入力シート'!G84="","",'入力シート'!G84)</f>
      </c>
      <c r="H54" s="322">
        <f>IF('入力シート'!H84="","",'入力シート'!H84)</f>
      </c>
      <c r="I54" s="322">
        <f>IF('入力シート'!I84="","",'入力シート'!I84)</f>
      </c>
      <c r="J54" s="323">
        <f t="shared" si="3"/>
      </c>
    </row>
    <row r="55" spans="1:10" ht="21" customHeight="1">
      <c r="A55" s="8">
        <v>37</v>
      </c>
      <c r="B55" s="17">
        <f>IF('入力シート'!B85="","",'入力シート'!B85)</f>
      </c>
      <c r="C55" s="322">
        <f>IF('入力シート'!C85="","",'入力シート'!C85)</f>
      </c>
      <c r="D55" s="322">
        <f>IF('入力シート'!D85="","",'入力シート'!D85)</f>
      </c>
      <c r="E55" s="322">
        <f>IF('入力シート'!E85="","",'入力シート'!E85)</f>
      </c>
      <c r="F55" s="322">
        <f>IF('入力シート'!F85="","",'入力シート'!F85)</f>
      </c>
      <c r="G55" s="322">
        <f>IF('入力シート'!G85="","",'入力シート'!G85)</f>
      </c>
      <c r="H55" s="322">
        <f>IF('入力シート'!H85="","",'入力シート'!H85)</f>
      </c>
      <c r="I55" s="322">
        <f>IF('入力シート'!I85="","",'入力シート'!I85)</f>
      </c>
      <c r="J55" s="323">
        <f t="shared" si="3"/>
      </c>
    </row>
    <row r="56" spans="1:10" ht="21" customHeight="1">
      <c r="A56" s="8">
        <v>38</v>
      </c>
      <c r="B56" s="17">
        <f>IF('入力シート'!B86="","",'入力シート'!B86)</f>
      </c>
      <c r="C56" s="322">
        <f>IF('入力シート'!C86="","",'入力シート'!C86)</f>
      </c>
      <c r="D56" s="322">
        <f>IF('入力シート'!D86="","",'入力シート'!D86)</f>
      </c>
      <c r="E56" s="322">
        <f>IF('入力シート'!E86="","",'入力シート'!E86)</f>
      </c>
      <c r="F56" s="322">
        <f>IF('入力シート'!F86="","",'入力シート'!F86)</f>
      </c>
      <c r="G56" s="322">
        <f>IF('入力シート'!G86="","",'入力シート'!G86)</f>
      </c>
      <c r="H56" s="322">
        <f>IF('入力シート'!H86="","",'入力シート'!H86)</f>
      </c>
      <c r="I56" s="322">
        <f>IF('入力シート'!I86="","",'入力シート'!I86)</f>
      </c>
      <c r="J56" s="323">
        <f t="shared" si="3"/>
      </c>
    </row>
    <row r="57" spans="1:10" ht="21" customHeight="1">
      <c r="A57" s="8">
        <v>39</v>
      </c>
      <c r="B57" s="17">
        <f>IF('入力シート'!B87="","",'入力シート'!B87)</f>
      </c>
      <c r="C57" s="322">
        <f>IF('入力シート'!C87="","",'入力シート'!C87)</f>
      </c>
      <c r="D57" s="322">
        <f>IF('入力シート'!D87="","",'入力シート'!D87)</f>
      </c>
      <c r="E57" s="322">
        <f>IF('入力シート'!E87="","",'入力シート'!E87)</f>
      </c>
      <c r="F57" s="322">
        <f>IF('入力シート'!F87="","",'入力シート'!F87)</f>
      </c>
      <c r="G57" s="322">
        <f>IF('入力シート'!G87="","",'入力シート'!G87)</f>
      </c>
      <c r="H57" s="322">
        <f>IF('入力シート'!H87="","",'入力シート'!H87)</f>
      </c>
      <c r="I57" s="322">
        <f>IF('入力シート'!I87="","",'入力シート'!I87)</f>
      </c>
      <c r="J57" s="323">
        <f t="shared" si="3"/>
      </c>
    </row>
    <row r="58" spans="1:10" ht="21" customHeight="1">
      <c r="A58" s="8">
        <v>40</v>
      </c>
      <c r="B58" s="17">
        <f>IF('入力シート'!B88="","",'入力シート'!B88)</f>
      </c>
      <c r="C58" s="322">
        <f>IF('入力シート'!C88="","",'入力シート'!C88)</f>
      </c>
      <c r="D58" s="322">
        <f>IF('入力シート'!D88="","",'入力シート'!D88)</f>
      </c>
      <c r="E58" s="322">
        <f>IF('入力シート'!E88="","",'入力シート'!E88)</f>
      </c>
      <c r="F58" s="322">
        <f>IF('入力シート'!F88="","",'入力シート'!F88)</f>
      </c>
      <c r="G58" s="322">
        <f>IF('入力シート'!G88="","",'入力シート'!G88)</f>
      </c>
      <c r="H58" s="322">
        <f>IF('入力シート'!H88="","",'入力シート'!H88)</f>
      </c>
      <c r="I58" s="322">
        <f>IF('入力シート'!I88="","",'入力シート'!I88)</f>
      </c>
      <c r="J58" s="323">
        <f t="shared" si="3"/>
      </c>
    </row>
    <row r="59" spans="1:10" ht="21" customHeight="1">
      <c r="A59" s="8">
        <v>41</v>
      </c>
      <c r="B59" s="17">
        <f>IF('入力シート'!B89="","",'入力シート'!B89)</f>
      </c>
      <c r="C59" s="322">
        <f>IF('入力シート'!C89="","",'入力シート'!C89)</f>
      </c>
      <c r="D59" s="322">
        <f>IF('入力シート'!D89="","",'入力シート'!D89)</f>
      </c>
      <c r="E59" s="322">
        <f>IF('入力シート'!E89="","",'入力シート'!E89)</f>
      </c>
      <c r="F59" s="322">
        <f>IF('入力シート'!F89="","",'入力シート'!F89)</f>
      </c>
      <c r="G59" s="322">
        <f>IF('入力シート'!G89="","",'入力シート'!G89)</f>
      </c>
      <c r="H59" s="322">
        <f>IF('入力シート'!H89="","",'入力シート'!H89)</f>
      </c>
      <c r="I59" s="322">
        <f>IF('入力シート'!I89="","",'入力シート'!I89)</f>
      </c>
      <c r="J59" s="323">
        <f t="shared" si="3"/>
      </c>
    </row>
    <row r="60" spans="1:10" ht="21" customHeight="1">
      <c r="A60" s="8">
        <v>42</v>
      </c>
      <c r="B60" s="17">
        <f>IF('入力シート'!B90="","",'入力シート'!B90)</f>
      </c>
      <c r="C60" s="322">
        <f>IF('入力シート'!C90="","",'入力シート'!C90)</f>
      </c>
      <c r="D60" s="322">
        <f>IF('入力シート'!D90="","",'入力シート'!D90)</f>
      </c>
      <c r="E60" s="322">
        <f>IF('入力シート'!E90="","",'入力シート'!E90)</f>
      </c>
      <c r="F60" s="322">
        <f>IF('入力シート'!F90="","",'入力シート'!F90)</f>
      </c>
      <c r="G60" s="322">
        <f>IF('入力シート'!G90="","",'入力シート'!G90)</f>
      </c>
      <c r="H60" s="322">
        <f>IF('入力シート'!H90="","",'入力シート'!H90)</f>
      </c>
      <c r="I60" s="322">
        <f>IF('入力シート'!I90="","",'入力シート'!I90)</f>
      </c>
      <c r="J60" s="323">
        <f t="shared" si="3"/>
      </c>
    </row>
    <row r="61" spans="1:10" ht="21" customHeight="1">
      <c r="A61" s="8">
        <v>43</v>
      </c>
      <c r="B61" s="17">
        <f>IF('入力シート'!B91="","",'入力シート'!B91)</f>
      </c>
      <c r="C61" s="322">
        <f>IF('入力シート'!C91="","",'入力シート'!C91)</f>
      </c>
      <c r="D61" s="322">
        <f>IF('入力シート'!D91="","",'入力シート'!D91)</f>
      </c>
      <c r="E61" s="322">
        <f>IF('入力シート'!E91="","",'入力シート'!E91)</f>
      </c>
      <c r="F61" s="322">
        <f>IF('入力シート'!F91="","",'入力シート'!F91)</f>
      </c>
      <c r="G61" s="322">
        <f>IF('入力シート'!G91="","",'入力シート'!G91)</f>
      </c>
      <c r="H61" s="322">
        <f>IF('入力シート'!H91="","",'入力シート'!H91)</f>
      </c>
      <c r="I61" s="322">
        <f>IF('入力シート'!I91="","",'入力シート'!I91)</f>
      </c>
      <c r="J61" s="323">
        <f t="shared" si="3"/>
      </c>
    </row>
    <row r="62" spans="1:10" ht="21" customHeight="1">
      <c r="A62" s="8">
        <v>44</v>
      </c>
      <c r="B62" s="17">
        <f>IF('入力シート'!B92="","",'入力シート'!B92)</f>
      </c>
      <c r="C62" s="322">
        <f>IF('入力シート'!C92="","",'入力シート'!C92)</f>
      </c>
      <c r="D62" s="322">
        <f>IF('入力シート'!D92="","",'入力シート'!D92)</f>
      </c>
      <c r="E62" s="322">
        <f>IF('入力シート'!E92="","",'入力シート'!E92)</f>
      </c>
      <c r="F62" s="322">
        <f>IF('入力シート'!F92="","",'入力シート'!F92)</f>
      </c>
      <c r="G62" s="322">
        <f>IF('入力シート'!G92="","",'入力シート'!G92)</f>
      </c>
      <c r="H62" s="322">
        <f>IF('入力シート'!H92="","",'入力シート'!H92)</f>
      </c>
      <c r="I62" s="322">
        <f>IF('入力シート'!I92="","",'入力シート'!I92)</f>
      </c>
      <c r="J62" s="323">
        <f t="shared" si="3"/>
      </c>
    </row>
    <row r="63" spans="1:10" ht="21" customHeight="1">
      <c r="A63" s="8">
        <v>45</v>
      </c>
      <c r="B63" s="17">
        <f>IF('入力シート'!B93="","",'入力シート'!B93)</f>
      </c>
      <c r="C63" s="322">
        <f>IF('入力シート'!C93="","",'入力シート'!C93)</f>
      </c>
      <c r="D63" s="322">
        <f>IF('入力シート'!D93="","",'入力シート'!D93)</f>
      </c>
      <c r="E63" s="322">
        <f>IF('入力シート'!E93="","",'入力シート'!E93)</f>
      </c>
      <c r="F63" s="322">
        <f>IF('入力シート'!F93="","",'入力シート'!F93)</f>
      </c>
      <c r="G63" s="322">
        <f>IF('入力シート'!G93="","",'入力シート'!G93)</f>
      </c>
      <c r="H63" s="322">
        <f>IF('入力シート'!H93="","",'入力シート'!H93)</f>
      </c>
      <c r="I63" s="322">
        <f>IF('入力シート'!I93="","",'入力シート'!I93)</f>
      </c>
      <c r="J63" s="323">
        <f t="shared" si="3"/>
      </c>
    </row>
    <row r="64" spans="1:10" ht="21" customHeight="1">
      <c r="A64" s="8">
        <v>46</v>
      </c>
      <c r="B64" s="17">
        <f>IF('入力シート'!B94="","",'入力シート'!B94)</f>
      </c>
      <c r="C64" s="322">
        <f>IF('入力シート'!C94="","",'入力シート'!C94)</f>
      </c>
      <c r="D64" s="322">
        <f>IF('入力シート'!D94="","",'入力シート'!D94)</f>
      </c>
      <c r="E64" s="322">
        <f>IF('入力シート'!E94="","",'入力シート'!E94)</f>
      </c>
      <c r="F64" s="322">
        <f>IF('入力シート'!F94="","",'入力シート'!F94)</f>
      </c>
      <c r="G64" s="322">
        <f>IF('入力シート'!G94="","",'入力シート'!G94)</f>
      </c>
      <c r="H64" s="322">
        <f>IF('入力シート'!H94="","",'入力シート'!H94)</f>
      </c>
      <c r="I64" s="322">
        <f>IF('入力シート'!I94="","",'入力シート'!I94)</f>
      </c>
      <c r="J64" s="323">
        <f t="shared" si="3"/>
      </c>
    </row>
    <row r="65" spans="1:10" ht="21" customHeight="1">
      <c r="A65" s="8">
        <v>47</v>
      </c>
      <c r="B65" s="17">
        <f>IF('入力シート'!B95="","",'入力シート'!B95)</f>
      </c>
      <c r="C65" s="322">
        <f>IF('入力シート'!C95="","",'入力シート'!C95)</f>
      </c>
      <c r="D65" s="322">
        <f>IF('入力シート'!D95="","",'入力シート'!D95)</f>
      </c>
      <c r="E65" s="322">
        <f>IF('入力シート'!E95="","",'入力シート'!E95)</f>
      </c>
      <c r="F65" s="322">
        <f>IF('入力シート'!F95="","",'入力シート'!F95)</f>
      </c>
      <c r="G65" s="322">
        <f>IF('入力シート'!G95="","",'入力シート'!G95)</f>
      </c>
      <c r="H65" s="322">
        <f>IF('入力シート'!H95="","",'入力シート'!H95)</f>
      </c>
      <c r="I65" s="322">
        <f>IF('入力シート'!I95="","",'入力シート'!I95)</f>
      </c>
      <c r="J65" s="323">
        <f t="shared" si="3"/>
      </c>
    </row>
    <row r="66" spans="1:10" ht="21" customHeight="1">
      <c r="A66" s="8">
        <v>48</v>
      </c>
      <c r="B66" s="17">
        <f>IF('入力シート'!B96="","",'入力シート'!B96)</f>
      </c>
      <c r="C66" s="322">
        <f>IF('入力シート'!C96="","",'入力シート'!C96)</f>
      </c>
      <c r="D66" s="322">
        <f>IF('入力シート'!D96="","",'入力シート'!D96)</f>
      </c>
      <c r="E66" s="322">
        <f>IF('入力シート'!E96="","",'入力シート'!E96)</f>
      </c>
      <c r="F66" s="322">
        <f>IF('入力シート'!F96="","",'入力シート'!F96)</f>
      </c>
      <c r="G66" s="322">
        <f>IF('入力シート'!G96="","",'入力シート'!G96)</f>
      </c>
      <c r="H66" s="322">
        <f>IF('入力シート'!H96="","",'入力シート'!H96)</f>
      </c>
      <c r="I66" s="322">
        <f>IF('入力シート'!I96="","",'入力シート'!I96)</f>
      </c>
      <c r="J66" s="323">
        <f t="shared" si="3"/>
      </c>
    </row>
    <row r="67" spans="1:10" ht="18" customHeight="1">
      <c r="A67" s="268" t="s">
        <v>112</v>
      </c>
      <c r="B67" s="269"/>
      <c r="C67" s="7" t="s">
        <v>11</v>
      </c>
      <c r="D67" s="7" t="s">
        <v>12</v>
      </c>
      <c r="E67" s="7" t="s">
        <v>13</v>
      </c>
      <c r="F67" s="7" t="s">
        <v>14</v>
      </c>
      <c r="G67" s="7" t="s">
        <v>15</v>
      </c>
      <c r="H67" s="7" t="s">
        <v>16</v>
      </c>
      <c r="I67" s="7" t="s">
        <v>17</v>
      </c>
      <c r="J67" s="7" t="s">
        <v>18</v>
      </c>
    </row>
    <row r="68" spans="1:12" ht="24.75" customHeight="1" thickBot="1">
      <c r="A68" s="281"/>
      <c r="B68" s="281"/>
      <c r="C68" s="68">
        <f>SUM(C43:C66)</f>
        <v>0</v>
      </c>
      <c r="D68" s="68">
        <f aca="true" t="shared" si="4" ref="D68:J68">SUM(D43:D66)</f>
        <v>0</v>
      </c>
      <c r="E68" s="68">
        <f t="shared" si="4"/>
        <v>0</v>
      </c>
      <c r="F68" s="68">
        <f t="shared" si="4"/>
        <v>0</v>
      </c>
      <c r="G68" s="68">
        <f t="shared" si="4"/>
        <v>0</v>
      </c>
      <c r="H68" s="68">
        <f t="shared" si="4"/>
        <v>0</v>
      </c>
      <c r="I68" s="68">
        <f>SUM(I43:I66)</f>
        <v>0</v>
      </c>
      <c r="J68" s="68">
        <f t="shared" si="4"/>
        <v>0</v>
      </c>
      <c r="L68" s="36"/>
    </row>
    <row r="69" spans="1:10" ht="13.5">
      <c r="A69" s="277" t="s">
        <v>110</v>
      </c>
      <c r="B69" s="278"/>
      <c r="C69" s="69" t="s">
        <v>11</v>
      </c>
      <c r="D69" s="69" t="s">
        <v>12</v>
      </c>
      <c r="E69" s="69" t="s">
        <v>13</v>
      </c>
      <c r="F69" s="69" t="s">
        <v>14</v>
      </c>
      <c r="G69" s="69" t="s">
        <v>15</v>
      </c>
      <c r="H69" s="69" t="s">
        <v>16</v>
      </c>
      <c r="I69" s="69" t="s">
        <v>17</v>
      </c>
      <c r="J69" s="70" t="s">
        <v>18</v>
      </c>
    </row>
    <row r="70" spans="1:10" ht="24.75" customHeight="1" thickBot="1">
      <c r="A70" s="279"/>
      <c r="B70" s="280"/>
      <c r="C70" s="71">
        <f aca="true" t="shared" si="5" ref="C70:H70">SUM(C41+C68)</f>
        <v>12750</v>
      </c>
      <c r="D70" s="71">
        <f t="shared" si="5"/>
        <v>610</v>
      </c>
      <c r="E70" s="71">
        <f t="shared" si="5"/>
        <v>360</v>
      </c>
      <c r="F70" s="71">
        <f t="shared" si="5"/>
        <v>195</v>
      </c>
      <c r="G70" s="71">
        <f t="shared" si="5"/>
        <v>46</v>
      </c>
      <c r="H70" s="71">
        <f t="shared" si="5"/>
        <v>20.5</v>
      </c>
      <c r="I70" s="71">
        <f>SUM(I41+I68)</f>
        <v>39</v>
      </c>
      <c r="J70" s="72">
        <f>SUM(J41+J68)</f>
        <v>14020.5</v>
      </c>
    </row>
    <row r="71" ht="13.5">
      <c r="A71" s="5"/>
    </row>
    <row r="72" spans="1:2" ht="13.5">
      <c r="A72" s="5"/>
      <c r="B72" s="6" t="s">
        <v>20</v>
      </c>
    </row>
    <row r="73" ht="13.5">
      <c r="A73" s="4"/>
    </row>
  </sheetData>
  <sheetProtection password="CC41" sheet="1" objects="1" selectLockedCells="1" selectUnlockedCells="1"/>
  <mergeCells count="20">
    <mergeCell ref="A69:B70"/>
    <mergeCell ref="J14:J15"/>
    <mergeCell ref="A67:B68"/>
    <mergeCell ref="E9:F9"/>
    <mergeCell ref="G9:J9"/>
    <mergeCell ref="A14:B15"/>
    <mergeCell ref="C14:C15"/>
    <mergeCell ref="D14:D15"/>
    <mergeCell ref="E14:E15"/>
    <mergeCell ref="F14:F15"/>
    <mergeCell ref="G14:G15"/>
    <mergeCell ref="H14:H15"/>
    <mergeCell ref="I14:I15"/>
    <mergeCell ref="A40:B41"/>
    <mergeCell ref="A1:J1"/>
    <mergeCell ref="E4:F4"/>
    <mergeCell ref="G4:J4"/>
    <mergeCell ref="G6:I6"/>
    <mergeCell ref="E7:F7"/>
    <mergeCell ref="G7:J7"/>
  </mergeCells>
  <printOptions/>
  <pageMargins left="0.9055118110236221" right="0.5118110236220472" top="0.7480314960629921" bottom="0.7480314960629921" header="0.31496062992125984" footer="0.31496062992125984"/>
  <pageSetup horizontalDpi="600" verticalDpi="600" orientation="portrait" paperSize="9" scale="96" r:id="rId1"/>
  <rowBreaks count="1" manualBreakCount="1">
    <brk id="42" max="255" man="1"/>
  </rowBreaks>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V16384"/>
    </sheetView>
  </sheetViews>
  <sheetFormatPr defaultColWidth="9.140625" defaultRowHeight="15"/>
  <cols>
    <col min="1" max="8" width="9.00390625" style="1" customWidth="1"/>
    <col min="9" max="9" width="14.00390625" style="1" customWidth="1"/>
    <col min="10" max="16384" width="9.00390625" style="1" customWidth="1"/>
  </cols>
  <sheetData>
    <row r="1" spans="1:9" ht="13.5">
      <c r="A1" s="239" t="s">
        <v>66</v>
      </c>
      <c r="B1" s="239"/>
      <c r="C1" s="239"/>
      <c r="D1" s="239"/>
      <c r="E1" s="239"/>
      <c r="F1" s="239"/>
      <c r="G1" s="239"/>
      <c r="H1" s="239"/>
      <c r="I1" s="239"/>
    </row>
    <row r="2" spans="1:9" ht="36.75" customHeight="1">
      <c r="A2" s="286" t="s">
        <v>65</v>
      </c>
      <c r="B2" s="287"/>
      <c r="C2" s="287"/>
      <c r="D2" s="287"/>
      <c r="E2" s="287"/>
      <c r="F2" s="287"/>
      <c r="G2" s="287"/>
      <c r="H2" s="287"/>
      <c r="I2" s="288"/>
    </row>
    <row r="3" spans="1:9" ht="24.75" customHeight="1">
      <c r="A3" s="22"/>
      <c r="B3" s="2"/>
      <c r="C3" s="2"/>
      <c r="D3" s="2"/>
      <c r="E3" s="2"/>
      <c r="F3" s="2"/>
      <c r="G3" s="2"/>
      <c r="H3" s="2"/>
      <c r="I3" s="23"/>
    </row>
    <row r="4" spans="1:9" ht="24.75" customHeight="1">
      <c r="A4" s="22"/>
      <c r="B4" s="2"/>
      <c r="C4" s="2"/>
      <c r="D4" s="2"/>
      <c r="E4" s="2"/>
      <c r="F4" s="2"/>
      <c r="G4" s="2"/>
      <c r="H4" s="2"/>
      <c r="I4" s="23"/>
    </row>
    <row r="5" spans="1:9" ht="25.5" customHeight="1">
      <c r="A5" s="26"/>
      <c r="B5" s="292" t="s">
        <v>67</v>
      </c>
      <c r="C5" s="293"/>
      <c r="D5" s="293"/>
      <c r="E5" s="293"/>
      <c r="F5" s="293"/>
      <c r="G5" s="293"/>
      <c r="H5" s="293"/>
      <c r="I5" s="27"/>
    </row>
    <row r="6" spans="1:9" ht="24.75" customHeight="1">
      <c r="A6" s="22"/>
      <c r="B6" s="2"/>
      <c r="C6" s="2"/>
      <c r="D6" s="2"/>
      <c r="E6" s="2"/>
      <c r="F6" s="2"/>
      <c r="G6" s="2"/>
      <c r="H6" s="2"/>
      <c r="I6" s="23"/>
    </row>
    <row r="7" spans="1:9" ht="24.75" customHeight="1">
      <c r="A7" s="22"/>
      <c r="B7" s="2"/>
      <c r="C7" s="2"/>
      <c r="D7" s="2"/>
      <c r="E7" s="2"/>
      <c r="F7" s="2"/>
      <c r="G7" s="2"/>
      <c r="H7" s="2"/>
      <c r="I7" s="23"/>
    </row>
    <row r="8" spans="1:9" ht="56.25" customHeight="1">
      <c r="A8" s="289" t="s">
        <v>68</v>
      </c>
      <c r="B8" s="290"/>
      <c r="C8" s="290"/>
      <c r="D8" s="290"/>
      <c r="E8" s="290"/>
      <c r="F8" s="290"/>
      <c r="G8" s="290"/>
      <c r="H8" s="290"/>
      <c r="I8" s="291"/>
    </row>
    <row r="9" spans="1:9" ht="34.5" customHeight="1">
      <c r="A9" s="289" t="s">
        <v>80</v>
      </c>
      <c r="B9" s="290"/>
      <c r="C9" s="290"/>
      <c r="D9" s="290"/>
      <c r="E9" s="290"/>
      <c r="F9" s="290"/>
      <c r="G9" s="290"/>
      <c r="H9" s="290"/>
      <c r="I9" s="291"/>
    </row>
    <row r="10" spans="1:9" ht="32.25" customHeight="1">
      <c r="A10" s="289"/>
      <c r="B10" s="290"/>
      <c r="C10" s="290"/>
      <c r="D10" s="290"/>
      <c r="E10" s="290"/>
      <c r="F10" s="290"/>
      <c r="G10" s="290"/>
      <c r="H10" s="290"/>
      <c r="I10" s="291"/>
    </row>
    <row r="11" spans="1:9" ht="24.75" customHeight="1">
      <c r="A11" s="22"/>
      <c r="B11" s="2"/>
      <c r="C11" s="2"/>
      <c r="D11" s="2"/>
      <c r="E11" s="2"/>
      <c r="F11" s="2"/>
      <c r="G11" s="2"/>
      <c r="H11" s="2"/>
      <c r="I11" s="23"/>
    </row>
    <row r="12" spans="1:9" ht="24.75" customHeight="1">
      <c r="A12" s="22"/>
      <c r="B12" s="2"/>
      <c r="C12" s="2"/>
      <c r="D12" s="2"/>
      <c r="E12" s="2"/>
      <c r="F12" s="2"/>
      <c r="G12" s="2"/>
      <c r="H12" s="2"/>
      <c r="I12" s="23"/>
    </row>
    <row r="13" spans="1:9" ht="24.75" customHeight="1">
      <c r="A13" s="22"/>
      <c r="B13" s="2"/>
      <c r="C13" s="2"/>
      <c r="D13" s="2"/>
      <c r="E13" s="2"/>
      <c r="F13" s="2"/>
      <c r="G13" s="2"/>
      <c r="H13" s="2"/>
      <c r="I13" s="23"/>
    </row>
    <row r="14" spans="1:9" ht="24.75" customHeight="1">
      <c r="A14" s="22"/>
      <c r="B14" s="2"/>
      <c r="C14" s="2"/>
      <c r="D14" s="2"/>
      <c r="E14" s="2"/>
      <c r="F14" s="2"/>
      <c r="G14" s="2"/>
      <c r="H14" s="2"/>
      <c r="I14" s="23"/>
    </row>
    <row r="15" spans="1:9" ht="24.75" customHeight="1">
      <c r="A15" s="22"/>
      <c r="B15" s="2"/>
      <c r="C15" s="2"/>
      <c r="D15" s="2"/>
      <c r="E15" s="2"/>
      <c r="F15" s="2"/>
      <c r="G15" s="2"/>
      <c r="H15" s="2"/>
      <c r="I15" s="23"/>
    </row>
    <row r="16" spans="1:9" ht="24.75" customHeight="1">
      <c r="A16" s="22"/>
      <c r="B16" s="2"/>
      <c r="C16" s="2"/>
      <c r="D16" s="2"/>
      <c r="E16" s="2"/>
      <c r="F16" s="2"/>
      <c r="G16" s="2"/>
      <c r="H16" s="2"/>
      <c r="I16" s="23"/>
    </row>
    <row r="17" spans="1:9" ht="24.75" customHeight="1">
      <c r="A17" s="22"/>
      <c r="B17" s="2"/>
      <c r="C17" s="2"/>
      <c r="D17" s="2"/>
      <c r="E17" s="2"/>
      <c r="F17" s="2"/>
      <c r="G17" s="2"/>
      <c r="H17" s="2"/>
      <c r="I17" s="23"/>
    </row>
    <row r="18" spans="1:9" ht="24.75" customHeight="1">
      <c r="A18" s="22"/>
      <c r="B18" s="2"/>
      <c r="C18" s="2"/>
      <c r="D18" s="2"/>
      <c r="E18" s="2"/>
      <c r="F18" s="2"/>
      <c r="G18" s="2"/>
      <c r="H18" s="2"/>
      <c r="I18" s="23"/>
    </row>
    <row r="19" spans="1:9" ht="24.75" customHeight="1">
      <c r="A19" s="22"/>
      <c r="B19" s="2"/>
      <c r="C19" s="2"/>
      <c r="D19" s="2"/>
      <c r="E19" s="2"/>
      <c r="F19" s="2"/>
      <c r="G19" s="2"/>
      <c r="H19" s="2"/>
      <c r="I19" s="23"/>
    </row>
    <row r="20" spans="1:9" ht="24.75" customHeight="1">
      <c r="A20" s="22"/>
      <c r="B20" s="2"/>
      <c r="C20" s="2"/>
      <c r="D20" s="2"/>
      <c r="E20" s="2"/>
      <c r="F20" s="2"/>
      <c r="G20" s="2"/>
      <c r="H20" s="2"/>
      <c r="I20" s="23"/>
    </row>
    <row r="21" spans="1:9" ht="24.75" customHeight="1">
      <c r="A21" s="22"/>
      <c r="B21" s="2"/>
      <c r="C21" s="2"/>
      <c r="D21" s="2"/>
      <c r="E21" s="2"/>
      <c r="F21" s="2"/>
      <c r="G21" s="2"/>
      <c r="H21" s="2"/>
      <c r="I21" s="23"/>
    </row>
    <row r="22" spans="1:9" ht="24.75" customHeight="1">
      <c r="A22" s="22"/>
      <c r="B22" s="2"/>
      <c r="C22" s="2"/>
      <c r="D22" s="2"/>
      <c r="E22" s="2"/>
      <c r="F22" s="2"/>
      <c r="G22" s="2"/>
      <c r="H22" s="2"/>
      <c r="I22" s="23"/>
    </row>
    <row r="23" spans="1:9" ht="24.75" customHeight="1">
      <c r="A23" s="22"/>
      <c r="B23" s="2"/>
      <c r="C23" s="2"/>
      <c r="D23" s="2"/>
      <c r="E23" s="2"/>
      <c r="F23" s="2"/>
      <c r="G23" s="2"/>
      <c r="H23" s="2"/>
      <c r="I23" s="23"/>
    </row>
    <row r="24" spans="1:9" ht="24.75" customHeight="1">
      <c r="A24" s="22"/>
      <c r="B24" s="2"/>
      <c r="C24" s="2"/>
      <c r="D24" s="2"/>
      <c r="E24" s="2"/>
      <c r="F24" s="2"/>
      <c r="G24" s="2"/>
      <c r="H24" s="2"/>
      <c r="I24" s="23"/>
    </row>
    <row r="25" spans="1:9" ht="24.75" customHeight="1">
      <c r="A25" s="22"/>
      <c r="B25" s="2"/>
      <c r="C25" s="2"/>
      <c r="D25" s="2"/>
      <c r="E25" s="2"/>
      <c r="F25" s="2"/>
      <c r="G25" s="2"/>
      <c r="H25" s="2"/>
      <c r="I25" s="23"/>
    </row>
    <row r="26" spans="1:9" ht="24.75" customHeight="1">
      <c r="A26" s="22"/>
      <c r="B26" s="2"/>
      <c r="C26" s="2"/>
      <c r="D26" s="2"/>
      <c r="E26" s="2"/>
      <c r="F26" s="2"/>
      <c r="G26" s="2"/>
      <c r="H26" s="2"/>
      <c r="I26" s="23"/>
    </row>
    <row r="27" spans="1:9" ht="24.75" customHeight="1">
      <c r="A27" s="22"/>
      <c r="B27" s="2"/>
      <c r="C27" s="2"/>
      <c r="D27" s="2"/>
      <c r="E27" s="2"/>
      <c r="F27" s="2"/>
      <c r="G27" s="2"/>
      <c r="H27" s="2"/>
      <c r="I27" s="23"/>
    </row>
    <row r="28" spans="1:9" ht="24.75" customHeight="1">
      <c r="A28" s="22"/>
      <c r="B28" s="2"/>
      <c r="C28" s="2"/>
      <c r="D28" s="2"/>
      <c r="E28" s="2"/>
      <c r="F28" s="2"/>
      <c r="G28" s="2"/>
      <c r="H28" s="2"/>
      <c r="I28" s="23"/>
    </row>
    <row r="29" spans="1:9" ht="24.75" customHeight="1">
      <c r="A29" s="22"/>
      <c r="B29" s="2"/>
      <c r="C29" s="2"/>
      <c r="D29" s="2"/>
      <c r="E29" s="2"/>
      <c r="F29" s="2"/>
      <c r="G29" s="2"/>
      <c r="H29" s="2"/>
      <c r="I29" s="23"/>
    </row>
    <row r="30" spans="1:9" ht="24.75" customHeight="1">
      <c r="A30" s="24"/>
      <c r="B30" s="9"/>
      <c r="C30" s="9"/>
      <c r="D30" s="9"/>
      <c r="E30" s="9"/>
      <c r="F30" s="9"/>
      <c r="G30" s="9"/>
      <c r="H30" s="9"/>
      <c r="I30" s="25"/>
    </row>
    <row r="31" ht="24.75" customHeight="1"/>
    <row r="32" ht="24.75" customHeight="1"/>
    <row r="33" ht="24.75" customHeight="1"/>
  </sheetData>
  <sheetProtection password="CC41" sheet="1" objects="1" scenarios="1" selectLockedCells="1"/>
  <mergeCells count="6">
    <mergeCell ref="A2:I2"/>
    <mergeCell ref="A8:I8"/>
    <mergeCell ref="A9:I9"/>
    <mergeCell ref="A10:I10"/>
    <mergeCell ref="A1:I1"/>
    <mergeCell ref="B5:H5"/>
  </mergeCells>
  <printOptions/>
  <pageMargins left="0.86"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V16384"/>
    </sheetView>
  </sheetViews>
  <sheetFormatPr defaultColWidth="9.140625" defaultRowHeight="15"/>
  <cols>
    <col min="1" max="8" width="9.00390625" style="1" customWidth="1"/>
    <col min="9" max="9" width="14.00390625" style="1" customWidth="1"/>
    <col min="10" max="16384" width="9.00390625" style="1" customWidth="1"/>
  </cols>
  <sheetData>
    <row r="1" spans="1:9" ht="13.5">
      <c r="A1" s="239" t="s">
        <v>69</v>
      </c>
      <c r="B1" s="239"/>
      <c r="C1" s="239"/>
      <c r="D1" s="239"/>
      <c r="E1" s="239"/>
      <c r="F1" s="239"/>
      <c r="G1" s="239"/>
      <c r="H1" s="239"/>
      <c r="I1" s="239"/>
    </row>
    <row r="2" spans="1:9" ht="36.75" customHeight="1">
      <c r="A2" s="286" t="s">
        <v>65</v>
      </c>
      <c r="B2" s="287"/>
      <c r="C2" s="287"/>
      <c r="D2" s="287"/>
      <c r="E2" s="287"/>
      <c r="F2" s="287"/>
      <c r="G2" s="287"/>
      <c r="H2" s="287"/>
      <c r="I2" s="288"/>
    </row>
    <row r="3" spans="1:9" ht="24.75" customHeight="1">
      <c r="A3" s="22"/>
      <c r="B3" s="2"/>
      <c r="C3" s="2"/>
      <c r="D3" s="2"/>
      <c r="E3" s="2"/>
      <c r="F3" s="2"/>
      <c r="G3" s="2"/>
      <c r="H3" s="2"/>
      <c r="I3" s="23"/>
    </row>
    <row r="4" spans="1:9" ht="24.75" customHeight="1">
      <c r="A4" s="22"/>
      <c r="B4" s="2"/>
      <c r="C4" s="2"/>
      <c r="D4" s="2"/>
      <c r="E4" s="2"/>
      <c r="F4" s="2"/>
      <c r="G4" s="2"/>
      <c r="H4" s="2"/>
      <c r="I4" s="23"/>
    </row>
    <row r="5" spans="1:9" ht="25.5" customHeight="1">
      <c r="A5" s="26"/>
      <c r="B5" s="292" t="s">
        <v>70</v>
      </c>
      <c r="C5" s="293"/>
      <c r="D5" s="293"/>
      <c r="E5" s="293"/>
      <c r="F5" s="293"/>
      <c r="G5" s="293"/>
      <c r="H5" s="293"/>
      <c r="I5" s="27"/>
    </row>
    <row r="6" spans="1:9" ht="24.75" customHeight="1">
      <c r="A6" s="22"/>
      <c r="B6" s="2"/>
      <c r="C6" s="2"/>
      <c r="D6" s="2"/>
      <c r="E6" s="2"/>
      <c r="F6" s="2"/>
      <c r="G6" s="2"/>
      <c r="H6" s="2"/>
      <c r="I6" s="23"/>
    </row>
    <row r="7" spans="1:9" ht="24.75" customHeight="1">
      <c r="A7" s="22"/>
      <c r="B7" s="2"/>
      <c r="C7" s="2"/>
      <c r="D7" s="2"/>
      <c r="E7" s="2"/>
      <c r="F7" s="2"/>
      <c r="G7" s="2"/>
      <c r="H7" s="2"/>
      <c r="I7" s="23"/>
    </row>
    <row r="8" spans="1:9" ht="56.25" customHeight="1">
      <c r="A8" s="289" t="s">
        <v>81</v>
      </c>
      <c r="B8" s="290"/>
      <c r="C8" s="290"/>
      <c r="D8" s="290"/>
      <c r="E8" s="290"/>
      <c r="F8" s="290"/>
      <c r="G8" s="290"/>
      <c r="H8" s="290"/>
      <c r="I8" s="291"/>
    </row>
    <row r="9" spans="1:9" ht="51" customHeight="1">
      <c r="A9" s="289" t="s">
        <v>71</v>
      </c>
      <c r="B9" s="290"/>
      <c r="C9" s="290"/>
      <c r="D9" s="290"/>
      <c r="E9" s="290"/>
      <c r="F9" s="290"/>
      <c r="G9" s="290"/>
      <c r="H9" s="290"/>
      <c r="I9" s="291"/>
    </row>
    <row r="10" spans="1:9" ht="32.25" customHeight="1">
      <c r="A10" s="289"/>
      <c r="B10" s="290"/>
      <c r="C10" s="290"/>
      <c r="D10" s="290"/>
      <c r="E10" s="290"/>
      <c r="F10" s="290"/>
      <c r="G10" s="290"/>
      <c r="H10" s="290"/>
      <c r="I10" s="291"/>
    </row>
    <row r="11" spans="1:9" ht="24.75" customHeight="1">
      <c r="A11" s="22"/>
      <c r="B11" s="2"/>
      <c r="C11" s="2"/>
      <c r="D11" s="2"/>
      <c r="E11" s="2"/>
      <c r="F11" s="2"/>
      <c r="G11" s="2"/>
      <c r="H11" s="2"/>
      <c r="I11" s="23"/>
    </row>
    <row r="12" spans="1:9" ht="24.75" customHeight="1">
      <c r="A12" s="22"/>
      <c r="B12" s="2"/>
      <c r="C12" s="2"/>
      <c r="D12" s="2"/>
      <c r="E12" s="2"/>
      <c r="F12" s="2"/>
      <c r="G12" s="2"/>
      <c r="H12" s="2"/>
      <c r="I12" s="23"/>
    </row>
    <row r="13" spans="1:9" ht="24.75" customHeight="1">
      <c r="A13" s="22"/>
      <c r="B13" s="2"/>
      <c r="C13" s="2"/>
      <c r="D13" s="2"/>
      <c r="E13" s="2"/>
      <c r="F13" s="2"/>
      <c r="G13" s="2"/>
      <c r="H13" s="2"/>
      <c r="I13" s="23"/>
    </row>
    <row r="14" spans="1:9" ht="24.75" customHeight="1">
      <c r="A14" s="22"/>
      <c r="B14" s="2"/>
      <c r="C14" s="2"/>
      <c r="D14" s="2"/>
      <c r="E14" s="2"/>
      <c r="F14" s="2"/>
      <c r="G14" s="2"/>
      <c r="H14" s="2"/>
      <c r="I14" s="23"/>
    </row>
    <row r="15" spans="1:9" ht="24.75" customHeight="1">
      <c r="A15" s="22"/>
      <c r="B15" s="2"/>
      <c r="C15" s="2"/>
      <c r="D15" s="2"/>
      <c r="E15" s="2"/>
      <c r="F15" s="2"/>
      <c r="G15" s="2"/>
      <c r="H15" s="2"/>
      <c r="I15" s="23"/>
    </row>
    <row r="16" spans="1:9" ht="24.75" customHeight="1">
      <c r="A16" s="22"/>
      <c r="B16" s="2"/>
      <c r="C16" s="2"/>
      <c r="D16" s="2"/>
      <c r="E16" s="2"/>
      <c r="F16" s="2"/>
      <c r="G16" s="2"/>
      <c r="H16" s="2"/>
      <c r="I16" s="23"/>
    </row>
    <row r="17" spans="1:9" ht="24.75" customHeight="1">
      <c r="A17" s="22"/>
      <c r="B17" s="2"/>
      <c r="C17" s="2"/>
      <c r="D17" s="2"/>
      <c r="E17" s="2"/>
      <c r="F17" s="2"/>
      <c r="G17" s="2"/>
      <c r="H17" s="2"/>
      <c r="I17" s="23"/>
    </row>
    <row r="18" spans="1:9" ht="24.75" customHeight="1">
      <c r="A18" s="22"/>
      <c r="B18" s="2"/>
      <c r="C18" s="2"/>
      <c r="D18" s="2"/>
      <c r="E18" s="2"/>
      <c r="F18" s="2"/>
      <c r="G18" s="2"/>
      <c r="H18" s="2"/>
      <c r="I18" s="23"/>
    </row>
    <row r="19" spans="1:9" ht="24.75" customHeight="1">
      <c r="A19" s="22"/>
      <c r="B19" s="2"/>
      <c r="C19" s="2"/>
      <c r="D19" s="2"/>
      <c r="E19" s="2"/>
      <c r="F19" s="2"/>
      <c r="G19" s="2"/>
      <c r="H19" s="2"/>
      <c r="I19" s="23"/>
    </row>
    <row r="20" spans="1:9" ht="24.75" customHeight="1">
      <c r="A20" s="22"/>
      <c r="B20" s="2"/>
      <c r="C20" s="2"/>
      <c r="D20" s="2"/>
      <c r="E20" s="2"/>
      <c r="F20" s="2"/>
      <c r="G20" s="2"/>
      <c r="H20" s="2"/>
      <c r="I20" s="23"/>
    </row>
    <row r="21" spans="1:9" ht="24.75" customHeight="1">
      <c r="A21" s="22"/>
      <c r="B21" s="2"/>
      <c r="C21" s="2"/>
      <c r="D21" s="2"/>
      <c r="E21" s="2"/>
      <c r="F21" s="2"/>
      <c r="G21" s="2"/>
      <c r="H21" s="2"/>
      <c r="I21" s="23"/>
    </row>
    <row r="22" spans="1:9" ht="24.75" customHeight="1">
      <c r="A22" s="22"/>
      <c r="B22" s="2"/>
      <c r="C22" s="2"/>
      <c r="D22" s="2"/>
      <c r="E22" s="2"/>
      <c r="F22" s="2"/>
      <c r="G22" s="2"/>
      <c r="H22" s="2"/>
      <c r="I22" s="23"/>
    </row>
    <row r="23" spans="1:9" ht="24.75" customHeight="1">
      <c r="A23" s="22"/>
      <c r="B23" s="2"/>
      <c r="C23" s="2"/>
      <c r="D23" s="2"/>
      <c r="E23" s="2"/>
      <c r="F23" s="2"/>
      <c r="G23" s="2"/>
      <c r="H23" s="2"/>
      <c r="I23" s="23"/>
    </row>
    <row r="24" spans="1:9" ht="24.75" customHeight="1">
      <c r="A24" s="22"/>
      <c r="B24" s="2"/>
      <c r="C24" s="2"/>
      <c r="D24" s="2"/>
      <c r="E24" s="2"/>
      <c r="F24" s="2"/>
      <c r="G24" s="2"/>
      <c r="H24" s="2"/>
      <c r="I24" s="23"/>
    </row>
    <row r="25" spans="1:9" ht="24.75" customHeight="1">
      <c r="A25" s="22"/>
      <c r="B25" s="2"/>
      <c r="C25" s="2"/>
      <c r="D25" s="2"/>
      <c r="E25" s="2"/>
      <c r="F25" s="2"/>
      <c r="G25" s="2"/>
      <c r="H25" s="2"/>
      <c r="I25" s="23"/>
    </row>
    <row r="26" spans="1:9" ht="24.75" customHeight="1">
      <c r="A26" s="22"/>
      <c r="B26" s="2"/>
      <c r="C26" s="2"/>
      <c r="D26" s="2"/>
      <c r="E26" s="2"/>
      <c r="F26" s="2"/>
      <c r="G26" s="2"/>
      <c r="H26" s="2"/>
      <c r="I26" s="23"/>
    </row>
    <row r="27" spans="1:9" ht="24.75" customHeight="1">
      <c r="A27" s="22"/>
      <c r="B27" s="2"/>
      <c r="C27" s="2"/>
      <c r="D27" s="2"/>
      <c r="E27" s="2"/>
      <c r="F27" s="2"/>
      <c r="G27" s="2"/>
      <c r="H27" s="2"/>
      <c r="I27" s="23"/>
    </row>
    <row r="28" spans="1:9" ht="24.75" customHeight="1">
      <c r="A28" s="22"/>
      <c r="B28" s="2"/>
      <c r="C28" s="2"/>
      <c r="D28" s="2"/>
      <c r="E28" s="2"/>
      <c r="F28" s="2"/>
      <c r="G28" s="2"/>
      <c r="H28" s="2"/>
      <c r="I28" s="23"/>
    </row>
    <row r="29" spans="1:9" ht="24.75" customHeight="1">
      <c r="A29" s="24"/>
      <c r="B29" s="9"/>
      <c r="C29" s="9"/>
      <c r="D29" s="9"/>
      <c r="E29" s="9"/>
      <c r="F29" s="9"/>
      <c r="G29" s="9"/>
      <c r="H29" s="9"/>
      <c r="I29" s="25"/>
    </row>
    <row r="30" spans="1:9" ht="24.75" customHeight="1">
      <c r="A30" s="2"/>
      <c r="B30" s="2"/>
      <c r="C30" s="2"/>
      <c r="D30" s="2"/>
      <c r="E30" s="2"/>
      <c r="F30" s="2"/>
      <c r="G30" s="2"/>
      <c r="H30" s="2"/>
      <c r="I30" s="2"/>
    </row>
    <row r="31" ht="24.75" customHeight="1"/>
    <row r="32" ht="24.75" customHeight="1"/>
    <row r="33" ht="24.75" customHeight="1"/>
  </sheetData>
  <sheetProtection password="CC41" sheet="1" objects="1" scenarios="1" selectLockedCells="1"/>
  <mergeCells count="6">
    <mergeCell ref="A10:I10"/>
    <mergeCell ref="A1:I1"/>
    <mergeCell ref="A2:I2"/>
    <mergeCell ref="B5:H5"/>
    <mergeCell ref="A8:I8"/>
    <mergeCell ref="A9:I9"/>
  </mergeCells>
  <printOptions/>
  <pageMargins left="0.91"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I44"/>
    </sheetView>
  </sheetViews>
  <sheetFormatPr defaultColWidth="9.140625" defaultRowHeight="15"/>
  <cols>
    <col min="1" max="16384" width="9.00390625" style="41" customWidth="1"/>
  </cols>
  <sheetData>
    <row r="1" spans="1:9" ht="36.75" customHeight="1">
      <c r="A1" s="79" t="s">
        <v>134</v>
      </c>
      <c r="B1" s="49"/>
      <c r="C1" s="80"/>
      <c r="D1" s="80"/>
      <c r="E1" s="80"/>
      <c r="F1" s="80"/>
      <c r="G1" s="80"/>
      <c r="H1" s="80"/>
      <c r="I1" s="80"/>
    </row>
    <row r="2" spans="1:9" ht="24.75" customHeight="1">
      <c r="A2" s="49"/>
      <c r="B2" s="49"/>
      <c r="C2" s="49"/>
      <c r="D2" s="49"/>
      <c r="E2" s="49"/>
      <c r="F2" s="49"/>
      <c r="G2" s="312">
        <f>'入力シート'!C6</f>
        <v>44387</v>
      </c>
      <c r="H2" s="313"/>
      <c r="I2" s="313"/>
    </row>
    <row r="3" spans="1:9" ht="24.75" customHeight="1">
      <c r="A3" s="49"/>
      <c r="B3" s="49"/>
      <c r="C3" s="49"/>
      <c r="D3" s="49"/>
      <c r="E3" s="49"/>
      <c r="F3" s="49"/>
      <c r="G3" s="81"/>
      <c r="H3" s="82"/>
      <c r="I3" s="82"/>
    </row>
    <row r="4" spans="1:9" ht="24.75" customHeight="1">
      <c r="A4" s="296" t="s">
        <v>135</v>
      </c>
      <c r="B4" s="296"/>
      <c r="C4" s="296"/>
      <c r="D4" s="296"/>
      <c r="E4" s="296"/>
      <c r="F4" s="296"/>
      <c r="G4" s="296"/>
      <c r="H4" s="296"/>
      <c r="I4" s="296"/>
    </row>
    <row r="5" spans="1:9" ht="24.75" customHeight="1">
      <c r="A5" s="79" t="s">
        <v>136</v>
      </c>
      <c r="B5" s="83"/>
      <c r="C5" s="83"/>
      <c r="D5" s="83"/>
      <c r="E5" s="83"/>
      <c r="F5" s="83"/>
      <c r="G5" s="81"/>
      <c r="H5" s="83"/>
      <c r="I5" s="84"/>
    </row>
    <row r="6" spans="1:9" ht="25.5" customHeight="1">
      <c r="A6" s="79"/>
      <c r="B6" s="85"/>
      <c r="C6" s="85"/>
      <c r="D6" s="85"/>
      <c r="E6" s="297" t="s">
        <v>79</v>
      </c>
      <c r="F6" s="297"/>
      <c r="G6" s="299" t="str">
        <f>'入力シート'!C9</f>
        <v>９９９</v>
      </c>
      <c r="H6" s="299"/>
      <c r="I6" s="299"/>
    </row>
    <row r="7" spans="1:9" ht="24.75" customHeight="1">
      <c r="A7" s="79"/>
      <c r="B7" s="49"/>
      <c r="C7" s="49"/>
      <c r="D7" s="49"/>
      <c r="E7" s="49"/>
      <c r="F7" s="49"/>
      <c r="G7" s="49"/>
      <c r="H7" s="49"/>
      <c r="I7" s="84"/>
    </row>
    <row r="8" spans="1:9" ht="24.75" customHeight="1">
      <c r="A8" s="79"/>
      <c r="B8" s="49"/>
      <c r="C8" s="49"/>
      <c r="D8" s="49"/>
      <c r="E8" s="295" t="s">
        <v>8</v>
      </c>
      <c r="F8" s="295"/>
      <c r="G8" s="300" t="str">
        <f>'入力シート'!C11</f>
        <v>○〇自治会</v>
      </c>
      <c r="H8" s="300"/>
      <c r="I8" s="300"/>
    </row>
    <row r="9" spans="1:9" ht="24" customHeight="1">
      <c r="A9" s="49"/>
      <c r="B9" s="49"/>
      <c r="C9" s="49"/>
      <c r="D9" s="49"/>
      <c r="E9" s="86"/>
      <c r="F9" s="84"/>
      <c r="G9" s="87"/>
      <c r="H9" s="88"/>
      <c r="I9" s="88"/>
    </row>
    <row r="10" spans="1:9" ht="24.75" customHeight="1">
      <c r="A10" s="49"/>
      <c r="B10" s="49"/>
      <c r="C10" s="49"/>
      <c r="D10" s="49"/>
      <c r="E10" s="298" t="s">
        <v>137</v>
      </c>
      <c r="F10" s="298"/>
      <c r="G10" s="299" t="str">
        <f>'入力シート'!$C$16</f>
        <v>減量　一</v>
      </c>
      <c r="H10" s="299"/>
      <c r="I10" s="299"/>
    </row>
    <row r="11" spans="1:9" ht="24.75" customHeight="1">
      <c r="A11" s="114" t="s">
        <v>141</v>
      </c>
      <c r="B11" s="114"/>
      <c r="C11" s="114"/>
      <c r="D11" s="114"/>
      <c r="E11" s="89"/>
      <c r="F11" s="87"/>
      <c r="G11" s="90"/>
      <c r="H11" s="91"/>
      <c r="I11" s="91"/>
    </row>
    <row r="12" spans="1:9" ht="24.75" customHeight="1">
      <c r="A12" s="114"/>
      <c r="B12" s="114"/>
      <c r="C12" s="114"/>
      <c r="D12" s="114"/>
      <c r="E12" s="89"/>
      <c r="F12" s="49"/>
      <c r="G12" s="49"/>
      <c r="H12" s="49"/>
      <c r="I12" s="49"/>
    </row>
    <row r="13" spans="1:9" ht="24.75" customHeight="1">
      <c r="A13" s="114"/>
      <c r="B13" s="114"/>
      <c r="C13" s="114"/>
      <c r="D13" s="114"/>
      <c r="E13" s="89"/>
      <c r="F13" s="91"/>
      <c r="G13" s="91"/>
      <c r="H13" s="91"/>
      <c r="I13" s="49"/>
    </row>
    <row r="14" spans="1:9" ht="30.75" customHeight="1">
      <c r="A14" s="301" t="s">
        <v>139</v>
      </c>
      <c r="B14" s="302"/>
      <c r="C14" s="302"/>
      <c r="D14" s="302"/>
      <c r="E14" s="302"/>
      <c r="F14" s="302"/>
      <c r="G14" s="302"/>
      <c r="H14" s="302"/>
      <c r="I14" s="303"/>
    </row>
    <row r="15" spans="1:9" ht="30.75" customHeight="1">
      <c r="A15" s="309" t="s">
        <v>129</v>
      </c>
      <c r="B15" s="309"/>
      <c r="C15" s="311"/>
      <c r="D15" s="179"/>
      <c r="E15" s="305"/>
      <c r="F15" s="305"/>
      <c r="G15" s="305"/>
      <c r="H15" s="305"/>
      <c r="I15" s="180"/>
    </row>
    <row r="16" spans="1:9" ht="30.75" customHeight="1">
      <c r="A16" s="304" t="s">
        <v>130</v>
      </c>
      <c r="B16" s="304"/>
      <c r="C16" s="304"/>
      <c r="D16" s="301"/>
      <c r="E16" s="303"/>
      <c r="F16" s="308" t="s">
        <v>132</v>
      </c>
      <c r="G16" s="301"/>
      <c r="H16" s="302"/>
      <c r="I16" s="303"/>
    </row>
    <row r="17" spans="1:10" ht="30.75" customHeight="1">
      <c r="A17" s="304" t="s">
        <v>131</v>
      </c>
      <c r="B17" s="304"/>
      <c r="C17" s="304"/>
      <c r="D17" s="306"/>
      <c r="E17" s="307"/>
      <c r="F17" s="309"/>
      <c r="G17" s="170"/>
      <c r="H17" s="310"/>
      <c r="I17" s="171"/>
      <c r="J17" s="49"/>
    </row>
    <row r="18" spans="1:9" ht="13.5">
      <c r="A18" s="92"/>
      <c r="B18" s="92"/>
      <c r="C18" s="92"/>
      <c r="D18" s="92"/>
      <c r="E18" s="92"/>
      <c r="F18" s="92"/>
      <c r="G18" s="49"/>
      <c r="H18" s="49"/>
      <c r="I18" s="49"/>
    </row>
    <row r="19" spans="1:9" ht="24.75" customHeight="1">
      <c r="A19" s="294" t="s">
        <v>170</v>
      </c>
      <c r="B19" s="294"/>
      <c r="C19" s="294"/>
      <c r="D19" s="294"/>
      <c r="E19" s="294"/>
      <c r="F19" s="294"/>
      <c r="G19" s="294"/>
      <c r="H19" s="294"/>
      <c r="I19" s="294"/>
    </row>
    <row r="20" spans="1:11" ht="24.75" customHeight="1">
      <c r="A20" s="101"/>
      <c r="B20" s="101"/>
      <c r="C20" s="101" t="s">
        <v>160</v>
      </c>
      <c r="D20" s="103" t="s">
        <v>162</v>
      </c>
      <c r="E20" s="101">
        <f>'入力シート'!C31</f>
        <v>0</v>
      </c>
      <c r="F20" s="102" t="s">
        <v>163</v>
      </c>
      <c r="G20" s="101">
        <f>'入力シート'!E31</f>
        <v>0</v>
      </c>
      <c r="H20" s="294" t="s">
        <v>164</v>
      </c>
      <c r="I20" s="294"/>
      <c r="J20" s="101"/>
      <c r="K20" s="101"/>
    </row>
    <row r="21" spans="1:9" ht="24.75" customHeight="1">
      <c r="A21" s="295" t="s">
        <v>161</v>
      </c>
      <c r="B21" s="295"/>
      <c r="C21" s="295"/>
      <c r="D21" s="295"/>
      <c r="E21" s="295"/>
      <c r="F21" s="295"/>
      <c r="G21" s="295"/>
      <c r="H21" s="295"/>
      <c r="I21" s="295"/>
    </row>
    <row r="22" spans="2:9" ht="24.75" customHeight="1">
      <c r="B22" s="49"/>
      <c r="C22" s="49"/>
      <c r="D22" s="49"/>
      <c r="E22" s="49"/>
      <c r="F22" s="49"/>
      <c r="G22" s="49"/>
      <c r="H22" s="49"/>
      <c r="I22" s="49"/>
    </row>
    <row r="23" spans="1:9" ht="30.75" customHeight="1">
      <c r="A23" s="301" t="s">
        <v>138</v>
      </c>
      <c r="B23" s="302"/>
      <c r="C23" s="302"/>
      <c r="D23" s="302"/>
      <c r="E23" s="302"/>
      <c r="F23" s="302"/>
      <c r="G23" s="302"/>
      <c r="H23" s="302"/>
      <c r="I23" s="303"/>
    </row>
    <row r="24" spans="1:9" ht="30.75" customHeight="1">
      <c r="A24" s="309" t="s">
        <v>129</v>
      </c>
      <c r="B24" s="309"/>
      <c r="C24" s="311"/>
      <c r="D24" s="179" t="str">
        <f>'入力シート'!C22</f>
        <v>△△信用金庫</v>
      </c>
      <c r="E24" s="305"/>
      <c r="F24" s="180"/>
      <c r="G24" s="93" t="str">
        <f>'入力シート'!C23</f>
        <v>△△支店</v>
      </c>
      <c r="H24" s="94"/>
      <c r="I24" s="95"/>
    </row>
    <row r="25" spans="1:9" ht="30.75" customHeight="1">
      <c r="A25" s="304" t="s">
        <v>130</v>
      </c>
      <c r="B25" s="304"/>
      <c r="C25" s="304"/>
      <c r="D25" s="301" t="str">
        <f>'入力シート'!C24</f>
        <v>普通</v>
      </c>
      <c r="E25" s="303"/>
      <c r="F25" s="308" t="s">
        <v>132</v>
      </c>
      <c r="G25" s="301" t="str">
        <f>'入力シート'!C27</f>
        <v>〇〇ジチカイ</v>
      </c>
      <c r="H25" s="302"/>
      <c r="I25" s="303"/>
    </row>
    <row r="26" spans="1:9" ht="30.75" customHeight="1">
      <c r="A26" s="304" t="s">
        <v>131</v>
      </c>
      <c r="B26" s="304"/>
      <c r="C26" s="304"/>
      <c r="D26" s="301" t="str">
        <f>'入力シート'!C25</f>
        <v>123456</v>
      </c>
      <c r="E26" s="303"/>
      <c r="F26" s="309"/>
      <c r="G26" s="170" t="str">
        <f>'入力シート'!C28</f>
        <v>○○自治会</v>
      </c>
      <c r="H26" s="310"/>
      <c r="I26" s="171"/>
    </row>
    <row r="27" ht="24.75" customHeight="1"/>
    <row r="28" spans="1:9" ht="13.5">
      <c r="A28" s="92" t="s">
        <v>133</v>
      </c>
      <c r="B28" s="92"/>
      <c r="C28" s="92"/>
      <c r="D28" s="92"/>
      <c r="E28" s="92"/>
      <c r="F28" s="92"/>
      <c r="G28" s="92"/>
      <c r="H28" s="92"/>
      <c r="I28" s="92"/>
    </row>
    <row r="29" spans="1:9" ht="24.75" customHeight="1">
      <c r="A29" s="49"/>
      <c r="B29" s="49"/>
      <c r="C29" s="49"/>
      <c r="D29" s="49"/>
      <c r="E29" s="49"/>
      <c r="F29" s="49"/>
      <c r="G29" s="49"/>
      <c r="H29" s="49"/>
      <c r="I29" s="49"/>
    </row>
    <row r="30" spans="1:9" ht="24.75" customHeight="1">
      <c r="A30" s="49"/>
      <c r="B30" s="49"/>
      <c r="C30" s="49"/>
      <c r="D30" s="49"/>
      <c r="E30" s="49"/>
      <c r="F30" s="49"/>
      <c r="G30" s="49"/>
      <c r="H30" s="49"/>
      <c r="I30" s="49"/>
    </row>
    <row r="31" spans="1:9" ht="24.75" customHeight="1">
      <c r="A31" s="49"/>
      <c r="B31" s="49"/>
      <c r="C31" s="49"/>
      <c r="D31" s="49"/>
      <c r="E31" s="49"/>
      <c r="F31" s="49"/>
      <c r="G31" s="49"/>
      <c r="H31" s="49"/>
      <c r="I31" s="49"/>
    </row>
    <row r="32" spans="1:9" ht="24.75" customHeight="1">
      <c r="A32" s="316" t="s">
        <v>65</v>
      </c>
      <c r="B32" s="317"/>
      <c r="C32" s="317"/>
      <c r="D32" s="317"/>
      <c r="E32" s="317"/>
      <c r="F32" s="317"/>
      <c r="G32" s="317"/>
      <c r="H32" s="317"/>
      <c r="I32" s="318"/>
    </row>
    <row r="33" spans="1:9" ht="24.75" customHeight="1">
      <c r="A33" s="96"/>
      <c r="B33" s="49"/>
      <c r="C33" s="49"/>
      <c r="D33" s="49"/>
      <c r="E33" s="49"/>
      <c r="F33" s="49"/>
      <c r="G33" s="49"/>
      <c r="H33" s="49"/>
      <c r="I33" s="97"/>
    </row>
    <row r="34" spans="1:9" ht="24.75" customHeight="1">
      <c r="A34" s="96"/>
      <c r="B34" s="49"/>
      <c r="C34" s="49"/>
      <c r="D34" s="49"/>
      <c r="E34" s="49"/>
      <c r="F34" s="49"/>
      <c r="G34" s="49"/>
      <c r="H34" s="49"/>
      <c r="I34" s="97"/>
    </row>
    <row r="35" spans="1:9" ht="24.75" customHeight="1">
      <c r="A35" s="319" t="s">
        <v>126</v>
      </c>
      <c r="B35" s="320"/>
      <c r="C35" s="320"/>
      <c r="D35" s="320"/>
      <c r="E35" s="320"/>
      <c r="F35" s="320"/>
      <c r="G35" s="320"/>
      <c r="H35" s="320"/>
      <c r="I35" s="321"/>
    </row>
    <row r="36" spans="1:9" ht="24.75" customHeight="1">
      <c r="A36" s="96"/>
      <c r="B36" s="49"/>
      <c r="C36" s="49"/>
      <c r="D36" s="49"/>
      <c r="E36" s="49"/>
      <c r="F36" s="49"/>
      <c r="G36" s="49"/>
      <c r="H36" s="49"/>
      <c r="I36" s="97"/>
    </row>
    <row r="37" spans="1:9" ht="24.75" customHeight="1">
      <c r="A37" s="96"/>
      <c r="B37" s="49"/>
      <c r="C37" s="49"/>
      <c r="D37" s="49"/>
      <c r="E37" s="49"/>
      <c r="F37" s="49"/>
      <c r="G37" s="49"/>
      <c r="H37" s="49"/>
      <c r="I37" s="97"/>
    </row>
    <row r="38" spans="1:9" ht="24.75" customHeight="1">
      <c r="A38" s="314" t="s">
        <v>127</v>
      </c>
      <c r="B38" s="114"/>
      <c r="C38" s="114"/>
      <c r="D38" s="114"/>
      <c r="E38" s="114"/>
      <c r="F38" s="114"/>
      <c r="G38" s="114"/>
      <c r="H38" s="114"/>
      <c r="I38" s="315"/>
    </row>
    <row r="39" spans="1:9" ht="24.75" customHeight="1">
      <c r="A39" s="314"/>
      <c r="B39" s="114"/>
      <c r="C39" s="114"/>
      <c r="D39" s="114"/>
      <c r="E39" s="114"/>
      <c r="F39" s="114"/>
      <c r="G39" s="114"/>
      <c r="H39" s="114"/>
      <c r="I39" s="315"/>
    </row>
    <row r="40" spans="1:9" ht="24.75" customHeight="1">
      <c r="A40" s="314" t="s">
        <v>128</v>
      </c>
      <c r="B40" s="114"/>
      <c r="C40" s="114"/>
      <c r="D40" s="114"/>
      <c r="E40" s="114"/>
      <c r="F40" s="114"/>
      <c r="G40" s="114"/>
      <c r="H40" s="114"/>
      <c r="I40" s="315"/>
    </row>
    <row r="41" spans="1:9" ht="24.75" customHeight="1">
      <c r="A41" s="314"/>
      <c r="B41" s="114"/>
      <c r="C41" s="114"/>
      <c r="D41" s="114"/>
      <c r="E41" s="114"/>
      <c r="F41" s="114"/>
      <c r="G41" s="114"/>
      <c r="H41" s="114"/>
      <c r="I41" s="315"/>
    </row>
    <row r="42" spans="1:9" ht="24.75" customHeight="1">
      <c r="A42" s="96"/>
      <c r="B42" s="49"/>
      <c r="C42" s="49"/>
      <c r="D42" s="49"/>
      <c r="E42" s="49"/>
      <c r="F42" s="49"/>
      <c r="G42" s="49"/>
      <c r="H42" s="49"/>
      <c r="I42" s="97"/>
    </row>
    <row r="43" spans="1:9" ht="24.75" customHeight="1">
      <c r="A43" s="314" t="s">
        <v>64</v>
      </c>
      <c r="B43" s="114"/>
      <c r="C43" s="114"/>
      <c r="D43" s="114"/>
      <c r="E43" s="114"/>
      <c r="F43" s="114"/>
      <c r="G43" s="114"/>
      <c r="H43" s="114"/>
      <c r="I43" s="315"/>
    </row>
    <row r="44" spans="1:9" ht="24.75" customHeight="1">
      <c r="A44" s="314"/>
      <c r="B44" s="114"/>
      <c r="C44" s="114"/>
      <c r="D44" s="114"/>
      <c r="E44" s="114"/>
      <c r="F44" s="114"/>
      <c r="G44" s="114"/>
      <c r="H44" s="114"/>
      <c r="I44" s="315"/>
    </row>
    <row r="45" spans="1:9" ht="24.75" customHeight="1">
      <c r="A45" s="96"/>
      <c r="B45" s="49"/>
      <c r="C45" s="49"/>
      <c r="D45" s="49"/>
      <c r="E45" s="49"/>
      <c r="F45" s="49"/>
      <c r="G45" s="49"/>
      <c r="H45" s="49"/>
      <c r="I45" s="97"/>
    </row>
    <row r="46" spans="1:9" ht="24.75" customHeight="1">
      <c r="A46" s="96"/>
      <c r="B46" s="49"/>
      <c r="C46" s="49"/>
      <c r="D46" s="49"/>
      <c r="E46" s="49"/>
      <c r="F46" s="49"/>
      <c r="G46" s="49"/>
      <c r="H46" s="49"/>
      <c r="I46" s="97"/>
    </row>
    <row r="47" spans="1:9" ht="24.75" customHeight="1">
      <c r="A47" s="96"/>
      <c r="B47" s="49"/>
      <c r="C47" s="49"/>
      <c r="D47" s="49"/>
      <c r="E47" s="49"/>
      <c r="F47" s="49"/>
      <c r="G47" s="49"/>
      <c r="H47" s="49"/>
      <c r="I47" s="97"/>
    </row>
    <row r="48" spans="1:9" ht="13.5">
      <c r="A48" s="96"/>
      <c r="B48" s="49"/>
      <c r="C48" s="49"/>
      <c r="D48" s="49"/>
      <c r="E48" s="49"/>
      <c r="F48" s="49"/>
      <c r="G48" s="49"/>
      <c r="H48" s="49"/>
      <c r="I48" s="97"/>
    </row>
    <row r="49" spans="1:9" ht="13.5">
      <c r="A49" s="96"/>
      <c r="B49" s="49"/>
      <c r="C49" s="49"/>
      <c r="D49" s="49"/>
      <c r="E49" s="49"/>
      <c r="F49" s="49"/>
      <c r="G49" s="49"/>
      <c r="H49" s="49"/>
      <c r="I49" s="97"/>
    </row>
    <row r="50" spans="1:9" ht="13.5">
      <c r="A50" s="96"/>
      <c r="B50" s="49"/>
      <c r="C50" s="49"/>
      <c r="D50" s="49"/>
      <c r="E50" s="49"/>
      <c r="F50" s="49"/>
      <c r="G50" s="49"/>
      <c r="H50" s="49"/>
      <c r="I50" s="97"/>
    </row>
    <row r="51" spans="1:9" ht="13.5">
      <c r="A51" s="96"/>
      <c r="B51" s="49"/>
      <c r="C51" s="49"/>
      <c r="D51" s="49"/>
      <c r="E51" s="49"/>
      <c r="F51" s="49"/>
      <c r="G51" s="49"/>
      <c r="H51" s="49"/>
      <c r="I51" s="97"/>
    </row>
    <row r="52" spans="1:9" ht="13.5">
      <c r="A52" s="96"/>
      <c r="B52" s="49"/>
      <c r="C52" s="49"/>
      <c r="D52" s="49"/>
      <c r="E52" s="49"/>
      <c r="F52" s="49"/>
      <c r="G52" s="49"/>
      <c r="H52" s="49"/>
      <c r="I52" s="97"/>
    </row>
    <row r="53" spans="1:9" ht="13.5">
      <c r="A53" s="96"/>
      <c r="B53" s="49"/>
      <c r="C53" s="49"/>
      <c r="D53" s="49"/>
      <c r="E53" s="49"/>
      <c r="F53" s="49"/>
      <c r="G53" s="49"/>
      <c r="H53" s="49"/>
      <c r="I53" s="97"/>
    </row>
    <row r="54" spans="1:9" ht="13.5">
      <c r="A54" s="96"/>
      <c r="B54" s="49"/>
      <c r="C54" s="49"/>
      <c r="D54" s="49"/>
      <c r="E54" s="49"/>
      <c r="F54" s="49"/>
      <c r="G54" s="49"/>
      <c r="H54" s="49"/>
      <c r="I54" s="97"/>
    </row>
    <row r="55" spans="1:9" ht="13.5">
      <c r="A55" s="96"/>
      <c r="B55" s="49"/>
      <c r="C55" s="49"/>
      <c r="D55" s="49"/>
      <c r="E55" s="49"/>
      <c r="F55" s="49"/>
      <c r="G55" s="49"/>
      <c r="H55" s="49"/>
      <c r="I55" s="97"/>
    </row>
    <row r="56" spans="1:9" ht="13.5">
      <c r="A56" s="96"/>
      <c r="B56" s="49"/>
      <c r="C56" s="49"/>
      <c r="D56" s="49"/>
      <c r="E56" s="49"/>
      <c r="F56" s="49"/>
      <c r="G56" s="49"/>
      <c r="H56" s="49"/>
      <c r="I56" s="97"/>
    </row>
    <row r="57" spans="1:9" ht="13.5">
      <c r="A57" s="96"/>
      <c r="B57" s="49"/>
      <c r="C57" s="49"/>
      <c r="D57" s="49"/>
      <c r="E57" s="49"/>
      <c r="F57" s="49"/>
      <c r="G57" s="49"/>
      <c r="H57" s="49"/>
      <c r="I57" s="97"/>
    </row>
    <row r="58" spans="1:9" ht="13.5">
      <c r="A58" s="96"/>
      <c r="B58" s="49"/>
      <c r="C58" s="49"/>
      <c r="D58" s="49"/>
      <c r="E58" s="49"/>
      <c r="F58" s="49"/>
      <c r="G58" s="49"/>
      <c r="H58" s="49"/>
      <c r="I58" s="97"/>
    </row>
    <row r="59" spans="1:9" ht="13.5">
      <c r="A59" s="96"/>
      <c r="B59" s="49"/>
      <c r="C59" s="49"/>
      <c r="D59" s="49"/>
      <c r="E59" s="49"/>
      <c r="F59" s="49"/>
      <c r="G59" s="49"/>
      <c r="H59" s="49"/>
      <c r="I59" s="97"/>
    </row>
    <row r="60" spans="1:9" ht="13.5">
      <c r="A60" s="96"/>
      <c r="B60" s="49"/>
      <c r="C60" s="49"/>
      <c r="D60" s="49"/>
      <c r="E60" s="49"/>
      <c r="F60" s="49"/>
      <c r="G60" s="49"/>
      <c r="H60" s="49"/>
      <c r="I60" s="97"/>
    </row>
    <row r="61" spans="1:9" ht="13.5">
      <c r="A61" s="96"/>
      <c r="B61" s="49"/>
      <c r="C61" s="49"/>
      <c r="D61" s="49"/>
      <c r="E61" s="49"/>
      <c r="F61" s="49"/>
      <c r="G61" s="49"/>
      <c r="H61" s="49"/>
      <c r="I61" s="97"/>
    </row>
    <row r="62" spans="1:9" ht="13.5">
      <c r="A62" s="96"/>
      <c r="B62" s="49"/>
      <c r="C62" s="49"/>
      <c r="D62" s="49"/>
      <c r="E62" s="49"/>
      <c r="F62" s="49"/>
      <c r="G62" s="49"/>
      <c r="H62" s="49"/>
      <c r="I62" s="97"/>
    </row>
    <row r="63" spans="1:9" ht="13.5">
      <c r="A63" s="96"/>
      <c r="B63" s="49"/>
      <c r="C63" s="49"/>
      <c r="D63" s="49"/>
      <c r="E63" s="49"/>
      <c r="F63" s="49"/>
      <c r="G63" s="49"/>
      <c r="H63" s="49"/>
      <c r="I63" s="97"/>
    </row>
    <row r="64" spans="1:9" ht="13.5">
      <c r="A64" s="96"/>
      <c r="B64" s="49"/>
      <c r="C64" s="49"/>
      <c r="D64" s="49"/>
      <c r="E64" s="49"/>
      <c r="F64" s="49"/>
      <c r="G64" s="49"/>
      <c r="H64" s="49"/>
      <c r="I64" s="97"/>
    </row>
    <row r="65" spans="1:9" ht="13.5">
      <c r="A65" s="96"/>
      <c r="B65" s="49"/>
      <c r="C65" s="49"/>
      <c r="D65" s="49"/>
      <c r="E65" s="49"/>
      <c r="F65" s="49"/>
      <c r="G65" s="49"/>
      <c r="H65" s="49"/>
      <c r="I65" s="97"/>
    </row>
    <row r="66" spans="1:9" ht="13.5">
      <c r="A66" s="96"/>
      <c r="B66" s="49"/>
      <c r="C66" s="49"/>
      <c r="D66" s="49"/>
      <c r="E66" s="49"/>
      <c r="F66" s="49"/>
      <c r="G66" s="49"/>
      <c r="H66" s="49"/>
      <c r="I66" s="97"/>
    </row>
    <row r="67" spans="1:9" ht="13.5">
      <c r="A67" s="98"/>
      <c r="B67" s="99"/>
      <c r="C67" s="99"/>
      <c r="D67" s="99"/>
      <c r="E67" s="99"/>
      <c r="F67" s="99"/>
      <c r="G67" s="99"/>
      <c r="H67" s="99"/>
      <c r="I67" s="100"/>
    </row>
  </sheetData>
  <sheetProtection password="CC41" sheet="1" selectLockedCells="1"/>
  <mergeCells count="37">
    <mergeCell ref="A38:I39"/>
    <mergeCell ref="A40:I41"/>
    <mergeCell ref="A43:I44"/>
    <mergeCell ref="D26:E26"/>
    <mergeCell ref="G26:I26"/>
    <mergeCell ref="A32:I32"/>
    <mergeCell ref="A35:I35"/>
    <mergeCell ref="A17:C17"/>
    <mergeCell ref="D24:F24"/>
    <mergeCell ref="A15:C15"/>
    <mergeCell ref="G2:I2"/>
    <mergeCell ref="A23:I23"/>
    <mergeCell ref="A26:C26"/>
    <mergeCell ref="F25:F26"/>
    <mergeCell ref="A25:C25"/>
    <mergeCell ref="A24:C24"/>
    <mergeCell ref="D25:E25"/>
    <mergeCell ref="G10:I10"/>
    <mergeCell ref="G25:I25"/>
    <mergeCell ref="A16:C16"/>
    <mergeCell ref="A14:I14"/>
    <mergeCell ref="D15:I15"/>
    <mergeCell ref="D16:E16"/>
    <mergeCell ref="G16:I16"/>
    <mergeCell ref="D17:E17"/>
    <mergeCell ref="F16:F17"/>
    <mergeCell ref="G17:I17"/>
    <mergeCell ref="A19:I19"/>
    <mergeCell ref="A21:I21"/>
    <mergeCell ref="H20:I20"/>
    <mergeCell ref="A11:D13"/>
    <mergeCell ref="A4:I4"/>
    <mergeCell ref="E6:F6"/>
    <mergeCell ref="E8:F8"/>
    <mergeCell ref="E10:F10"/>
    <mergeCell ref="G6:I6"/>
    <mergeCell ref="G8:I8"/>
  </mergeCells>
  <printOptions/>
  <pageMargins left="1.03" right="0.9055118110236221" top="0.9448818897637796" bottom="0.944881889763779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dc:creator>
  <cp:keywords/>
  <dc:description/>
  <cp:lastModifiedBy>ニシダ　アキラ</cp:lastModifiedBy>
  <cp:lastPrinted>2021-04-28T03:01:47Z</cp:lastPrinted>
  <dcterms:created xsi:type="dcterms:W3CDTF">2015-12-10T06:15:52Z</dcterms:created>
  <dcterms:modified xsi:type="dcterms:W3CDTF">2023-06-13T02:57:10Z</dcterms:modified>
  <cp:category/>
  <cp:version/>
  <cp:contentType/>
  <cp:contentStatus/>
</cp:coreProperties>
</file>