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ayashiK\Desktop\"/>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I8" i="4"/>
  <c r="B8" i="4"/>
  <c r="B6" i="4"/>
  <c r="C10" i="5" l="1"/>
  <c r="D10" i="5"/>
  <c r="E10" i="5"/>
  <c r="B10" i="5"/>
</calcChain>
</file>

<file path=xl/sharedStrings.xml><?xml version="1.0" encoding="utf-8"?>
<sst xmlns="http://schemas.openxmlformats.org/spreadsheetml/2006/main" count="272" uniqueCount="123">
  <si>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</si>
  <si>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</si>
  <si>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</si>
  <si>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</si>
  <si>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</si>
  <si>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</si>
  <si>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</si>
  <si>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</si>
  <si>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</si>
  <si>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</si>
  <si>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</si>
  <si>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</si>
  <si>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</si>
  <si>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</si>
  <si>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</si>
  <si>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</si>
  <si>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</si>
  <si>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</si>
  <si>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</si>
  <si>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</si>
  <si>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</si>
  <si>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</si>
  <si>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</si>
  <si>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</si>
  <si>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</si>
  <si>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</si>
  <si>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</si>
  <si>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</si>
  <si>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</si>
  <si>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</si>
  <si>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</si>
  <si>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</si>
  <si>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</si>
  <si>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</si>
  <si>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</si>
  <si>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</si>
  <si>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</si>
  <si>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</si>
  <si>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</si>
  <si>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</si>
  <si>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</si>
  <si>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</si>
  <si>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</si>
  <si>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</si>
  <si>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</si>
  <si>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</si>
  <si>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</si>
  <si>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</si>
  <si>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</si>
  <si>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</si>
  <si>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</si>
  <si>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</si>
  <si>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</si>
  <si>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</si>
  <si>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</si>
  <si>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</si>
  <si>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</si>
  <si>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</si>
  <si>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</si>
  <si>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</si>
  <si>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</si>
  <si>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</si>
  <si>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</si>
  <si>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</si>
  <si>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</si>
  <si>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</si>
  <si>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</si>
  <si>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</si>
  <si>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</si>
  <si>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</si>
  <si>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</si>
  <si>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</si>
  <si>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</si>
  <si>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</si>
  <si>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</si>
  <si>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</si>
  <si>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</si>
  <si>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</si>
  <si>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</si>
  <si>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</si>
  <si>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</si>
  <si>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</si>
  <si>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</si>
  <si>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</si>
  <si>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</si>
  <si>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</si>
  <si>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</si>
  <si>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</si>
  <si>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</si>
  <si>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</si>
  <si>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</si>
  <si>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</si>
  <si>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</si>
  <si>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</si>
  <si>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</si>
  <si>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</si>
  <si>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</si>
  <si>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</si>
  <si>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</si>
  <si>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</si>
  <si>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</si>
  <si>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</si>
  <si>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</si>
  <si>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</si>
  <si>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</si>
  <si>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</si>
  <si>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</si>
  <si>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</si>
  <si>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枚方市</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</si>
  <si>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</si>
  <si>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</si>
  <si>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</si>
  <si>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</si>
  <si>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</si>
  <si>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</si>
  <si>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</si>
  <si>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</si>
  <si>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</si>
  <si>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</si>
  <si>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流動比率については、未払金（流動負債）が発生していないため、グラフには表れていません。
　企業債残高については、整備時に企業債を発行していないため、グラフには表れていません。
　汚水処理原価については、使用料金を定額制としており、処理設備にメーター設置していないため、年間有収水量が計測不可により、当該値を計上しておりません。
　施設利用率については、処理施設を保有していないため、グラフには表れていません。</t>
    <rPh sb="1" eb="3">
      <t>リュウドウ</t>
    </rPh>
    <rPh sb="3" eb="5">
      <t>ヒリツ</t>
    </rPh>
    <rPh sb="21" eb="23">
      <t>ハッセイ</t>
    </rPh>
    <rPh sb="36" eb="37">
      <t>アラワ</t>
    </rPh>
    <rPh sb="46" eb="48">
      <t>キギョウ</t>
    </rPh>
    <rPh sb="48" eb="49">
      <t>サイ</t>
    </rPh>
    <rPh sb="49" eb="51">
      <t>ザンダカ</t>
    </rPh>
    <rPh sb="57" eb="59">
      <t>セイビ</t>
    </rPh>
    <rPh sb="59" eb="60">
      <t>ジ</t>
    </rPh>
    <rPh sb="61" eb="63">
      <t>キギョウ</t>
    </rPh>
    <rPh sb="63" eb="64">
      <t>サイ</t>
    </rPh>
    <rPh sb="65" eb="67">
      <t>ハッコウ</t>
    </rPh>
    <rPh sb="80" eb="81">
      <t>アラワ</t>
    </rPh>
    <rPh sb="90" eb="92">
      <t>オスイ</t>
    </rPh>
    <rPh sb="92" eb="94">
      <t>ショリ</t>
    </rPh>
    <rPh sb="94" eb="96">
      <t>ゲンカ</t>
    </rPh>
    <rPh sb="166" eb="168">
      <t>シセツ</t>
    </rPh>
    <rPh sb="168" eb="171">
      <t>リヨウリツ</t>
    </rPh>
    <rPh sb="177" eb="179">
      <t>ショリ</t>
    </rPh>
    <rPh sb="179" eb="181">
      <t>シセツ</t>
    </rPh>
    <rPh sb="182" eb="184">
      <t>ホユウ</t>
    </rPh>
    <rPh sb="197" eb="198">
      <t>アラワ</t>
    </rPh>
    <phoneticPr fontId="22"/>
  </si>
  <si>
    <t>自治体職員</t>
    <rPh sb="0" eb="3">
      <t>ジチタイ</t>
    </rPh>
    <rPh sb="3" eb="5">
      <t>ショクイン</t>
    </rPh>
    <phoneticPr fontId="4"/>
  </si>
  <si>
    <t>　平成18年度～平成19年度に設置したため、現状で老朽化に対する対応が必要な施設はありません。</t>
    <rPh sb="1" eb="3">
      <t>ヘイセイ</t>
    </rPh>
    <rPh sb="5" eb="7">
      <t>ネンド</t>
    </rPh>
    <rPh sb="8" eb="10">
      <t>ヘイセイ</t>
    </rPh>
    <rPh sb="12" eb="14">
      <t>ネンド</t>
    </rPh>
    <rPh sb="15" eb="17">
      <t>セッチ</t>
    </rPh>
    <rPh sb="22" eb="24">
      <t>ゲンジョウ</t>
    </rPh>
    <rPh sb="25" eb="28">
      <t>ロウキュウカ</t>
    </rPh>
    <rPh sb="29" eb="30">
      <t>タイ</t>
    </rPh>
    <rPh sb="32" eb="34">
      <t>タイオウ</t>
    </rPh>
    <rPh sb="35" eb="37">
      <t>ヒツヨウ</t>
    </rPh>
    <rPh sb="38" eb="40">
      <t>シセツ</t>
    </rPh>
    <phoneticPr fontId="22"/>
  </si>
  <si>
    <t>　本市の浄化槽事業は、平成16年9月に「枚方市生活排水処理基本計画」が策定され、公共下水道区域と合併浄化槽区域の区分けにより、市域の生活排水を適切に処理することを目的として開始しています。
平成18年度～平成19年度に計10基を設置しましたが、現在も10基のみであり、経営の健全性・効率性については、公共下水道と合わせて考えています。</t>
    <rPh sb="1" eb="2">
      <t>ホン</t>
    </rPh>
    <rPh sb="2" eb="3">
      <t>シ</t>
    </rPh>
    <rPh sb="4" eb="7">
      <t>ジョウカソウ</t>
    </rPh>
    <rPh sb="7" eb="9">
      <t>ジギョウ</t>
    </rPh>
    <rPh sb="11" eb="13">
      <t>ヘイセイ</t>
    </rPh>
    <rPh sb="15" eb="16">
      <t>ネン</t>
    </rPh>
    <rPh sb="17" eb="18">
      <t>ガツ</t>
    </rPh>
    <rPh sb="20" eb="23">
      <t>ヒラカタシ</t>
    </rPh>
    <rPh sb="23" eb="25">
      <t>セイカツ</t>
    </rPh>
    <rPh sb="25" eb="27">
      <t>ハイスイ</t>
    </rPh>
    <rPh sb="27" eb="29">
      <t>ショリ</t>
    </rPh>
    <rPh sb="29" eb="31">
      <t>キホン</t>
    </rPh>
    <rPh sb="31" eb="33">
      <t>ケイカク</t>
    </rPh>
    <rPh sb="35" eb="37">
      <t>サクテイ</t>
    </rPh>
    <rPh sb="40" eb="42">
      <t>コウキョウ</t>
    </rPh>
    <rPh sb="42" eb="45">
      <t>ゲスイドウ</t>
    </rPh>
    <rPh sb="45" eb="47">
      <t>クイキ</t>
    </rPh>
    <rPh sb="48" eb="50">
      <t>ガッペイ</t>
    </rPh>
    <rPh sb="50" eb="53">
      <t>ジョウカソウ</t>
    </rPh>
    <rPh sb="53" eb="55">
      <t>クイキ</t>
    </rPh>
    <rPh sb="56" eb="58">
      <t>クワ</t>
    </rPh>
    <rPh sb="63" eb="65">
      <t>シイキ</t>
    </rPh>
    <rPh sb="66" eb="68">
      <t>セイカツ</t>
    </rPh>
    <rPh sb="68" eb="70">
      <t>ハイスイ</t>
    </rPh>
    <rPh sb="71" eb="73">
      <t>テキセツ</t>
    </rPh>
    <rPh sb="74" eb="76">
      <t>ショリ</t>
    </rPh>
    <rPh sb="81" eb="83">
      <t>モクテキ</t>
    </rPh>
    <rPh sb="86" eb="88">
      <t>カイシ</t>
    </rPh>
    <rPh sb="95" eb="97">
      <t>ヘイセイ</t>
    </rPh>
    <rPh sb="99" eb="101">
      <t>ネンド</t>
    </rPh>
    <rPh sb="102" eb="104">
      <t>ヘイセイ</t>
    </rPh>
    <rPh sb="106" eb="108">
      <t>ネンド</t>
    </rPh>
    <rPh sb="112" eb="113">
      <t>キ</t>
    </rPh>
    <rPh sb="114" eb="116">
      <t>セッチ</t>
    </rPh>
    <rPh sb="122" eb="124">
      <t>ゲンザイ</t>
    </rPh>
    <rPh sb="127" eb="128">
      <t>キ</t>
    </rPh>
    <rPh sb="134" eb="136">
      <t>ケイエイ</t>
    </rPh>
    <rPh sb="137" eb="140">
      <t>ケンゼンセイ</t>
    </rPh>
    <rPh sb="141" eb="144">
      <t>コウリツセイ</t>
    </rPh>
    <rPh sb="150" eb="152">
      <t>コウキョウ</t>
    </rPh>
    <rPh sb="152" eb="155">
      <t>ゲスイドウ</t>
    </rPh>
    <rPh sb="156" eb="157">
      <t>ア</t>
    </rPh>
    <rPh sb="160" eb="161">
      <t>カンガ</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</si>
</sst>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28-4633-95AE-C222D526DA7D}"/>
            </c:ext>
          </c:extLst>
        </c:ser>
        <c:dLbls>
          <c:showLegendKey val="0"/>
          <c:showVal val="0"/>
          <c:showCatName val="0"/>
          <c:showSerName val="0"/>
          <c:showPercent val="0"/>
          <c:showBubbleSize val="0"/>
        </c:dLbls>
        <c:gapWidth val="150"/>
        <c:axId val="116203520"/>
        <c:axId val="1162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F28-4633-95AE-C222D526DA7D}"/>
            </c:ext>
          </c:extLst>
        </c:ser>
        <c:dLbls>
          <c:showLegendKey val="0"/>
          <c:showVal val="0"/>
          <c:showCatName val="0"/>
          <c:showSerName val="0"/>
          <c:showPercent val="0"/>
          <c:showBubbleSize val="0"/>
        </c:dLbls>
        <c:marker val="1"/>
        <c:smooth val="0"/>
        <c:axId val="116203520"/>
        <c:axId val="116205824"/>
      </c:lineChart>
      <c:dateAx>
        <c:axId val="116203520"/>
        <c:scaling>
          <c:orientation val="minMax"/>
        </c:scaling>
        <c:delete val="1"/>
        <c:axPos val="b"/>
        <c:numFmt formatCode="ge" sourceLinked="1"/>
        <c:majorTickMark val="none"/>
        <c:minorTickMark val="none"/>
        <c:tickLblPos val="none"/>
        <c:crossAx val="116205824"/>
        <c:crosses val="autoZero"/>
        <c:auto val="1"/>
        <c:lblOffset val="100"/>
        <c:baseTimeUnit val="years"/>
      </c:dateAx>
      <c:valAx>
        <c:axId val="1162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42-4AA0-AAFD-CAAB5EBCA4F4}"/>
            </c:ext>
          </c:extLst>
        </c:ser>
        <c:dLbls>
          <c:showLegendKey val="0"/>
          <c:showVal val="0"/>
          <c:showCatName val="0"/>
          <c:showSerName val="0"/>
          <c:showPercent val="0"/>
          <c:showBubbleSize val="0"/>
        </c:dLbls>
        <c:gapWidth val="150"/>
        <c:axId val="115887488"/>
        <c:axId val="1158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F942-4AA0-AAFD-CAAB5EBCA4F4}"/>
            </c:ext>
          </c:extLst>
        </c:ser>
        <c:dLbls>
          <c:showLegendKey val="0"/>
          <c:showVal val="0"/>
          <c:showCatName val="0"/>
          <c:showSerName val="0"/>
          <c:showPercent val="0"/>
          <c:showBubbleSize val="0"/>
        </c:dLbls>
        <c:marker val="1"/>
        <c:smooth val="0"/>
        <c:axId val="115887488"/>
        <c:axId val="115889664"/>
      </c:lineChart>
      <c:dateAx>
        <c:axId val="115887488"/>
        <c:scaling>
          <c:orientation val="minMax"/>
        </c:scaling>
        <c:delete val="1"/>
        <c:axPos val="b"/>
        <c:numFmt formatCode="ge" sourceLinked="1"/>
        <c:majorTickMark val="none"/>
        <c:minorTickMark val="none"/>
        <c:tickLblPos val="none"/>
        <c:crossAx val="115889664"/>
        <c:crosses val="autoZero"/>
        <c:auto val="1"/>
        <c:lblOffset val="100"/>
        <c:baseTimeUnit val="years"/>
      </c:dateAx>
      <c:valAx>
        <c:axId val="1158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c:v>
                </c:pt>
                <c:pt idx="1">
                  <c:v>92</c:v>
                </c:pt>
                <c:pt idx="2">
                  <c:v>100</c:v>
                </c:pt>
                <c:pt idx="3">
                  <c:v>100</c:v>
                </c:pt>
                <c:pt idx="4">
                  <c:v>100</c:v>
                </c:pt>
              </c:numCache>
            </c:numRef>
          </c:val>
          <c:extLst>
            <c:ext xmlns:c16="http://schemas.microsoft.com/office/drawing/2014/chart" uri="{C3380CC4-5D6E-409C-BE32-E72D297353CC}">
              <c16:uniqueId val="{00000000-44F4-4EAF-8C47-ECF8005A24F8}"/>
            </c:ext>
          </c:extLst>
        </c:ser>
        <c:dLbls>
          <c:showLegendKey val="0"/>
          <c:showVal val="0"/>
          <c:showCatName val="0"/>
          <c:showSerName val="0"/>
          <c:showPercent val="0"/>
          <c:showBubbleSize val="0"/>
        </c:dLbls>
        <c:gapWidth val="150"/>
        <c:axId val="116890240"/>
        <c:axId val="1168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44F4-4EAF-8C47-ECF8005A24F8}"/>
            </c:ext>
          </c:extLst>
        </c:ser>
        <c:dLbls>
          <c:showLegendKey val="0"/>
          <c:showVal val="0"/>
          <c:showCatName val="0"/>
          <c:showSerName val="0"/>
          <c:showPercent val="0"/>
          <c:showBubbleSize val="0"/>
        </c:dLbls>
        <c:marker val="1"/>
        <c:smooth val="0"/>
        <c:axId val="116890240"/>
        <c:axId val="116892416"/>
      </c:lineChart>
      <c:dateAx>
        <c:axId val="116890240"/>
        <c:scaling>
          <c:orientation val="minMax"/>
        </c:scaling>
        <c:delete val="1"/>
        <c:axPos val="b"/>
        <c:numFmt formatCode="ge" sourceLinked="1"/>
        <c:majorTickMark val="none"/>
        <c:minorTickMark val="none"/>
        <c:tickLblPos val="none"/>
        <c:crossAx val="116892416"/>
        <c:crosses val="autoZero"/>
        <c:auto val="1"/>
        <c:lblOffset val="100"/>
        <c:baseTimeUnit val="years"/>
      </c:dateAx>
      <c:valAx>
        <c:axId val="1168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2C2-4E0E-BE51-04A5957DC2A5}"/>
            </c:ext>
          </c:extLst>
        </c:ser>
        <c:dLbls>
          <c:showLegendKey val="0"/>
          <c:showVal val="0"/>
          <c:showCatName val="0"/>
          <c:showSerName val="0"/>
          <c:showPercent val="0"/>
          <c:showBubbleSize val="0"/>
        </c:dLbls>
        <c:gapWidth val="150"/>
        <c:axId val="116897280"/>
        <c:axId val="1168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97.09</c:v>
                </c:pt>
                <c:pt idx="1">
                  <c:v>89.7</c:v>
                </c:pt>
                <c:pt idx="2">
                  <c:v>90.66</c:v>
                </c:pt>
                <c:pt idx="3">
                  <c:v>89.69</c:v>
                </c:pt>
                <c:pt idx="4">
                  <c:v>85.72</c:v>
                </c:pt>
              </c:numCache>
            </c:numRef>
          </c:val>
          <c:smooth val="0"/>
          <c:extLst>
            <c:ext xmlns:c16="http://schemas.microsoft.com/office/drawing/2014/chart" uri="{C3380CC4-5D6E-409C-BE32-E72D297353CC}">
              <c16:uniqueId val="{00000001-C2C2-4E0E-BE51-04A5957DC2A5}"/>
            </c:ext>
          </c:extLst>
        </c:ser>
        <c:dLbls>
          <c:showLegendKey val="0"/>
          <c:showVal val="0"/>
          <c:showCatName val="0"/>
          <c:showSerName val="0"/>
          <c:showPercent val="0"/>
          <c:showBubbleSize val="0"/>
        </c:dLbls>
        <c:marker val="1"/>
        <c:smooth val="0"/>
        <c:axId val="116897280"/>
        <c:axId val="116899200"/>
      </c:lineChart>
      <c:dateAx>
        <c:axId val="116897280"/>
        <c:scaling>
          <c:orientation val="minMax"/>
        </c:scaling>
        <c:delete val="1"/>
        <c:axPos val="b"/>
        <c:numFmt formatCode="ge" sourceLinked="1"/>
        <c:majorTickMark val="none"/>
        <c:minorTickMark val="none"/>
        <c:tickLblPos val="none"/>
        <c:crossAx val="116899200"/>
        <c:crosses val="autoZero"/>
        <c:auto val="1"/>
        <c:lblOffset val="100"/>
        <c:baseTimeUnit val="years"/>
      </c:dateAx>
      <c:valAx>
        <c:axId val="1168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13.56</c:v>
                </c:pt>
                <c:pt idx="1">
                  <c:v>20.34</c:v>
                </c:pt>
                <c:pt idx="2">
                  <c:v>27.12</c:v>
                </c:pt>
                <c:pt idx="3">
                  <c:v>33.9</c:v>
                </c:pt>
                <c:pt idx="4">
                  <c:v>40.69</c:v>
                </c:pt>
              </c:numCache>
            </c:numRef>
          </c:val>
          <c:extLst>
            <c:ext xmlns:c16="http://schemas.microsoft.com/office/drawing/2014/chart" uri="{C3380CC4-5D6E-409C-BE32-E72D297353CC}">
              <c16:uniqueId val="{00000000-1D46-4C96-A011-B6837D03D61C}"/>
            </c:ext>
          </c:extLst>
        </c:ser>
        <c:dLbls>
          <c:showLegendKey val="0"/>
          <c:showVal val="0"/>
          <c:showCatName val="0"/>
          <c:showSerName val="0"/>
          <c:showPercent val="0"/>
          <c:showBubbleSize val="0"/>
        </c:dLbls>
        <c:gapWidth val="150"/>
        <c:axId val="142669312"/>
        <c:axId val="1426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6.32</c:v>
                </c:pt>
                <c:pt idx="1">
                  <c:v>6.48</c:v>
                </c:pt>
                <c:pt idx="2">
                  <c:v>13.6</c:v>
                </c:pt>
                <c:pt idx="3">
                  <c:v>14.97</c:v>
                </c:pt>
                <c:pt idx="4">
                  <c:v>16.16</c:v>
                </c:pt>
              </c:numCache>
            </c:numRef>
          </c:val>
          <c:smooth val="0"/>
          <c:extLst>
            <c:ext xmlns:c16="http://schemas.microsoft.com/office/drawing/2014/chart" uri="{C3380CC4-5D6E-409C-BE32-E72D297353CC}">
              <c16:uniqueId val="{00000001-1D46-4C96-A011-B6837D03D61C}"/>
            </c:ext>
          </c:extLst>
        </c:ser>
        <c:dLbls>
          <c:showLegendKey val="0"/>
          <c:showVal val="0"/>
          <c:showCatName val="0"/>
          <c:showSerName val="0"/>
          <c:showPercent val="0"/>
          <c:showBubbleSize val="0"/>
        </c:dLbls>
        <c:marker val="1"/>
        <c:smooth val="0"/>
        <c:axId val="142669312"/>
        <c:axId val="142671232"/>
      </c:lineChart>
      <c:dateAx>
        <c:axId val="142669312"/>
        <c:scaling>
          <c:orientation val="minMax"/>
        </c:scaling>
        <c:delete val="1"/>
        <c:axPos val="b"/>
        <c:numFmt formatCode="ge" sourceLinked="1"/>
        <c:majorTickMark val="none"/>
        <c:minorTickMark val="none"/>
        <c:tickLblPos val="none"/>
        <c:crossAx val="142671232"/>
        <c:crosses val="autoZero"/>
        <c:auto val="1"/>
        <c:lblOffset val="100"/>
        <c:baseTimeUnit val="years"/>
      </c:dateAx>
      <c:valAx>
        <c:axId val="1426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FD-49FE-933B-045BAD9854C3}"/>
            </c:ext>
          </c:extLst>
        </c:ser>
        <c:dLbls>
          <c:showLegendKey val="0"/>
          <c:showVal val="0"/>
          <c:showCatName val="0"/>
          <c:showSerName val="0"/>
          <c:showPercent val="0"/>
          <c:showBubbleSize val="0"/>
        </c:dLbls>
        <c:gapWidth val="150"/>
        <c:axId val="114064384"/>
        <c:axId val="1140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FD-49FE-933B-045BAD9854C3}"/>
            </c:ext>
          </c:extLst>
        </c:ser>
        <c:dLbls>
          <c:showLegendKey val="0"/>
          <c:showVal val="0"/>
          <c:showCatName val="0"/>
          <c:showSerName val="0"/>
          <c:showPercent val="0"/>
          <c:showBubbleSize val="0"/>
        </c:dLbls>
        <c:marker val="1"/>
        <c:smooth val="0"/>
        <c:axId val="114064384"/>
        <c:axId val="114066560"/>
      </c:lineChart>
      <c:dateAx>
        <c:axId val="114064384"/>
        <c:scaling>
          <c:orientation val="minMax"/>
        </c:scaling>
        <c:delete val="1"/>
        <c:axPos val="b"/>
        <c:numFmt formatCode="ge" sourceLinked="1"/>
        <c:majorTickMark val="none"/>
        <c:minorTickMark val="none"/>
        <c:tickLblPos val="none"/>
        <c:crossAx val="114066560"/>
        <c:crosses val="autoZero"/>
        <c:auto val="1"/>
        <c:lblOffset val="100"/>
        <c:baseTimeUnit val="years"/>
      </c:dateAx>
      <c:valAx>
        <c:axId val="1140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0C-4FC6-9F11-0C85776CDAD9}"/>
            </c:ext>
          </c:extLst>
        </c:ser>
        <c:dLbls>
          <c:showLegendKey val="0"/>
          <c:showVal val="0"/>
          <c:showCatName val="0"/>
          <c:showSerName val="0"/>
          <c:showPercent val="0"/>
          <c:showBubbleSize val="0"/>
        </c:dLbls>
        <c:gapWidth val="150"/>
        <c:axId val="115486080"/>
        <c:axId val="1154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42.06</c:v>
                </c:pt>
                <c:pt idx="1">
                  <c:v>76.069999999999993</c:v>
                </c:pt>
                <c:pt idx="2">
                  <c:v>91.1</c:v>
                </c:pt>
                <c:pt idx="3">
                  <c:v>124.89</c:v>
                </c:pt>
                <c:pt idx="4">
                  <c:v>129.72999999999999</c:v>
                </c:pt>
              </c:numCache>
            </c:numRef>
          </c:val>
          <c:smooth val="0"/>
          <c:extLst>
            <c:ext xmlns:c16="http://schemas.microsoft.com/office/drawing/2014/chart" uri="{C3380CC4-5D6E-409C-BE32-E72D297353CC}">
              <c16:uniqueId val="{00000001-D60C-4FC6-9F11-0C85776CDAD9}"/>
            </c:ext>
          </c:extLst>
        </c:ser>
        <c:dLbls>
          <c:showLegendKey val="0"/>
          <c:showVal val="0"/>
          <c:showCatName val="0"/>
          <c:showSerName val="0"/>
          <c:showPercent val="0"/>
          <c:showBubbleSize val="0"/>
        </c:dLbls>
        <c:marker val="1"/>
        <c:smooth val="0"/>
        <c:axId val="115486080"/>
        <c:axId val="115488256"/>
      </c:lineChart>
      <c:dateAx>
        <c:axId val="115486080"/>
        <c:scaling>
          <c:orientation val="minMax"/>
        </c:scaling>
        <c:delete val="1"/>
        <c:axPos val="b"/>
        <c:numFmt formatCode="ge" sourceLinked="1"/>
        <c:majorTickMark val="none"/>
        <c:minorTickMark val="none"/>
        <c:tickLblPos val="none"/>
        <c:crossAx val="115488256"/>
        <c:crosses val="autoZero"/>
        <c:auto val="1"/>
        <c:lblOffset val="100"/>
        <c:baseTimeUnit val="years"/>
      </c:dateAx>
      <c:valAx>
        <c:axId val="1154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98633.33</c:v>
                </c:pt>
                <c:pt idx="1">
                  <c:v>0</c:v>
                </c:pt>
                <c:pt idx="2">
                  <c:v>0</c:v>
                </c:pt>
                <c:pt idx="3">
                  <c:v>0</c:v>
                </c:pt>
                <c:pt idx="4">
                  <c:v>0</c:v>
                </c:pt>
              </c:numCache>
            </c:numRef>
          </c:val>
          <c:extLst>
            <c:ext xmlns:c16="http://schemas.microsoft.com/office/drawing/2014/chart" uri="{C3380CC4-5D6E-409C-BE32-E72D297353CC}">
              <c16:uniqueId val="{00000000-E5F1-4633-AD02-61241FF434EF}"/>
            </c:ext>
          </c:extLst>
        </c:ser>
        <c:dLbls>
          <c:showLegendKey val="0"/>
          <c:showVal val="0"/>
          <c:showCatName val="0"/>
          <c:showSerName val="0"/>
          <c:showPercent val="0"/>
          <c:showBubbleSize val="0"/>
        </c:dLbls>
        <c:gapWidth val="150"/>
        <c:axId val="115505792"/>
        <c:axId val="1155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701.64</c:v>
                </c:pt>
                <c:pt idx="1">
                  <c:v>377.59</c:v>
                </c:pt>
                <c:pt idx="2">
                  <c:v>247.48</c:v>
                </c:pt>
                <c:pt idx="3">
                  <c:v>221.76</c:v>
                </c:pt>
                <c:pt idx="4">
                  <c:v>180.07</c:v>
                </c:pt>
              </c:numCache>
            </c:numRef>
          </c:val>
          <c:smooth val="0"/>
          <c:extLst>
            <c:ext xmlns:c16="http://schemas.microsoft.com/office/drawing/2014/chart" uri="{C3380CC4-5D6E-409C-BE32-E72D297353CC}">
              <c16:uniqueId val="{00000001-E5F1-4633-AD02-61241FF434EF}"/>
            </c:ext>
          </c:extLst>
        </c:ser>
        <c:dLbls>
          <c:showLegendKey val="0"/>
          <c:showVal val="0"/>
          <c:showCatName val="0"/>
          <c:showSerName val="0"/>
          <c:showPercent val="0"/>
          <c:showBubbleSize val="0"/>
        </c:dLbls>
        <c:marker val="1"/>
        <c:smooth val="0"/>
        <c:axId val="115505792"/>
        <c:axId val="115507968"/>
      </c:lineChart>
      <c:dateAx>
        <c:axId val="115505792"/>
        <c:scaling>
          <c:orientation val="minMax"/>
        </c:scaling>
        <c:delete val="1"/>
        <c:axPos val="b"/>
        <c:numFmt formatCode="ge" sourceLinked="1"/>
        <c:majorTickMark val="none"/>
        <c:minorTickMark val="none"/>
        <c:tickLblPos val="none"/>
        <c:crossAx val="115507968"/>
        <c:crosses val="autoZero"/>
        <c:auto val="1"/>
        <c:lblOffset val="100"/>
        <c:baseTimeUnit val="years"/>
      </c:dateAx>
      <c:valAx>
        <c:axId val="1155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53-45AD-8B09-286A0CEB6C26}"/>
            </c:ext>
          </c:extLst>
        </c:ser>
        <c:dLbls>
          <c:showLegendKey val="0"/>
          <c:showVal val="0"/>
          <c:showCatName val="0"/>
          <c:showSerName val="0"/>
          <c:showPercent val="0"/>
          <c:showBubbleSize val="0"/>
        </c:dLbls>
        <c:gapWidth val="150"/>
        <c:axId val="115525504"/>
        <c:axId val="1155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2053-45AD-8B09-286A0CEB6C26}"/>
            </c:ext>
          </c:extLst>
        </c:ser>
        <c:dLbls>
          <c:showLegendKey val="0"/>
          <c:showVal val="0"/>
          <c:showCatName val="0"/>
          <c:showSerName val="0"/>
          <c:showPercent val="0"/>
          <c:showBubbleSize val="0"/>
        </c:dLbls>
        <c:marker val="1"/>
        <c:smooth val="0"/>
        <c:axId val="115525504"/>
        <c:axId val="115535872"/>
      </c:lineChart>
      <c:dateAx>
        <c:axId val="115525504"/>
        <c:scaling>
          <c:orientation val="minMax"/>
        </c:scaling>
        <c:delete val="1"/>
        <c:axPos val="b"/>
        <c:numFmt formatCode="ge" sourceLinked="1"/>
        <c:majorTickMark val="none"/>
        <c:minorTickMark val="none"/>
        <c:tickLblPos val="none"/>
        <c:crossAx val="115535872"/>
        <c:crosses val="autoZero"/>
        <c:auto val="1"/>
        <c:lblOffset val="100"/>
        <c:baseTimeUnit val="years"/>
      </c:dateAx>
      <c:valAx>
        <c:axId val="1155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12.92</c:v>
                </c:pt>
                <c:pt idx="1">
                  <c:v>11.63</c:v>
                </c:pt>
                <c:pt idx="2">
                  <c:v>16.97</c:v>
                </c:pt>
                <c:pt idx="3">
                  <c:v>17.239999999999998</c:v>
                </c:pt>
                <c:pt idx="4">
                  <c:v>17.239999999999998</c:v>
                </c:pt>
              </c:numCache>
            </c:numRef>
          </c:val>
          <c:extLst>
            <c:ext xmlns:c16="http://schemas.microsoft.com/office/drawing/2014/chart" uri="{C3380CC4-5D6E-409C-BE32-E72D297353CC}">
              <c16:uniqueId val="{00000000-5B17-4BC7-A5E0-CAB0A87C0B2B}"/>
            </c:ext>
          </c:extLst>
        </c:ser>
        <c:dLbls>
          <c:showLegendKey val="0"/>
          <c:showVal val="0"/>
          <c:showCatName val="0"/>
          <c:showSerName val="0"/>
          <c:showPercent val="0"/>
          <c:showBubbleSize val="0"/>
        </c:dLbls>
        <c:gapWidth val="150"/>
        <c:axId val="115577984"/>
        <c:axId val="1155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5B17-4BC7-A5E0-CAB0A87C0B2B}"/>
            </c:ext>
          </c:extLst>
        </c:ser>
        <c:dLbls>
          <c:showLegendKey val="0"/>
          <c:showVal val="0"/>
          <c:showCatName val="0"/>
          <c:showSerName val="0"/>
          <c:showPercent val="0"/>
          <c:showBubbleSize val="0"/>
        </c:dLbls>
        <c:marker val="1"/>
        <c:smooth val="0"/>
        <c:axId val="115577984"/>
        <c:axId val="115579904"/>
      </c:lineChart>
      <c:dateAx>
        <c:axId val="115577984"/>
        <c:scaling>
          <c:orientation val="minMax"/>
        </c:scaling>
        <c:delete val="1"/>
        <c:axPos val="b"/>
        <c:numFmt formatCode="ge" sourceLinked="1"/>
        <c:majorTickMark val="none"/>
        <c:minorTickMark val="none"/>
        <c:tickLblPos val="none"/>
        <c:crossAx val="115579904"/>
        <c:crosses val="autoZero"/>
        <c:auto val="1"/>
        <c:lblOffset val="100"/>
        <c:baseTimeUnit val="years"/>
      </c:dateAx>
      <c:valAx>
        <c:axId val="1155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8C-4900-B0BE-DD6DD8B11D23}"/>
            </c:ext>
          </c:extLst>
        </c:ser>
        <c:dLbls>
          <c:showLegendKey val="0"/>
          <c:showVal val="0"/>
          <c:showCatName val="0"/>
          <c:showSerName val="0"/>
          <c:showPercent val="0"/>
          <c:showBubbleSize val="0"/>
        </c:dLbls>
        <c:gapWidth val="150"/>
        <c:axId val="115765632"/>
        <c:axId val="1157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D68C-4900-B0BE-DD6DD8B11D23}"/>
            </c:ext>
          </c:extLst>
        </c:ser>
        <c:dLbls>
          <c:showLegendKey val="0"/>
          <c:showVal val="0"/>
          <c:showCatName val="0"/>
          <c:showSerName val="0"/>
          <c:showPercent val="0"/>
          <c:showBubbleSize val="0"/>
        </c:dLbls>
        <c:marker val="1"/>
        <c:smooth val="0"/>
        <c:axId val="115765632"/>
        <c:axId val="115767552"/>
      </c:lineChart>
      <c:dateAx>
        <c:axId val="115765632"/>
        <c:scaling>
          <c:orientation val="minMax"/>
        </c:scaling>
        <c:delete val="1"/>
        <c:axPos val="b"/>
        <c:numFmt formatCode="ge" sourceLinked="1"/>
        <c:majorTickMark val="none"/>
        <c:minorTickMark val="none"/>
        <c:tickLblPos val="none"/>
        <c:crossAx val="115767552"/>
        <c:crosses val="autoZero"/>
        <c:auto val="1"/>
        <c:lblOffset val="100"/>
        <c:baseTimeUnit val="years"/>
      </c:dateAx>
      <c:valAx>
        <c:axId val="1157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大阪府　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
        <v>120</v>
      </c>
      <c r="AE8" s="50"/>
      <c r="AF8" s="50"/>
      <c r="AG8" s="50"/>
      <c r="AH8" s="50"/>
      <c r="AI8" s="50"/>
      <c r="AJ8" s="50"/>
      <c r="AK8" s="4"/>
      <c r="AL8" s="51">
        <f>データ!S6</f>
        <v>404963</v>
      </c>
      <c r="AM8" s="51"/>
      <c r="AN8" s="51"/>
      <c r="AO8" s="51"/>
      <c r="AP8" s="51"/>
      <c r="AQ8" s="51"/>
      <c r="AR8" s="51"/>
      <c r="AS8" s="51"/>
      <c r="AT8" s="46">
        <f>データ!T6</f>
        <v>65.12</v>
      </c>
      <c r="AU8" s="46"/>
      <c r="AV8" s="46"/>
      <c r="AW8" s="46"/>
      <c r="AX8" s="46"/>
      <c r="AY8" s="46"/>
      <c r="AZ8" s="46"/>
      <c r="BA8" s="46"/>
      <c r="BB8" s="46">
        <f>データ!U6</f>
        <v>6218.72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100</v>
      </c>
      <c r="J10" s="46"/>
      <c r="K10" s="46"/>
      <c r="L10" s="46"/>
      <c r="M10" s="46"/>
      <c r="N10" s="46"/>
      <c r="O10" s="46"/>
      <c r="P10" s="46">
        <f>データ!P6</f>
        <v>0.01</v>
      </c>
      <c r="Q10" s="46"/>
      <c r="R10" s="46"/>
      <c r="S10" s="46"/>
      <c r="T10" s="46"/>
      <c r="U10" s="46"/>
      <c r="V10" s="46"/>
      <c r="W10" s="46" t="str">
        <f>データ!Q6</f>
        <v>-</v>
      </c>
      <c r="X10" s="46"/>
      <c r="Y10" s="46"/>
      <c r="Z10" s="46"/>
      <c r="AA10" s="46"/>
      <c r="AB10" s="46"/>
      <c r="AC10" s="46"/>
      <c r="AD10" s="51">
        <f>データ!R6</f>
        <v>3132</v>
      </c>
      <c r="AE10" s="51"/>
      <c r="AF10" s="51"/>
      <c r="AG10" s="51"/>
      <c r="AH10" s="51"/>
      <c r="AI10" s="51"/>
      <c r="AJ10" s="51"/>
      <c r="AK10" s="2"/>
      <c r="AL10" s="51">
        <f>データ!V6</f>
        <v>25</v>
      </c>
      <c r="AM10" s="51"/>
      <c r="AN10" s="51"/>
      <c r="AO10" s="51"/>
      <c r="AP10" s="51"/>
      <c r="AQ10" s="51"/>
      <c r="AR10" s="51"/>
      <c r="AS10" s="51"/>
      <c r="AT10" s="46">
        <f>データ!W6</f>
        <v>12.64</v>
      </c>
      <c r="AU10" s="46"/>
      <c r="AV10" s="46"/>
      <c r="AW10" s="46"/>
      <c r="AX10" s="46"/>
      <c r="AY10" s="46"/>
      <c r="AZ10" s="46"/>
      <c r="BA10" s="46"/>
      <c r="BB10" s="46">
        <f>データ!X6</f>
        <v>1.98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272108</v>
      </c>
      <c r="D6" s="34">
        <f t="shared" si="3"/>
        <v>46</v>
      </c>
      <c r="E6" s="34">
        <f t="shared" si="3"/>
        <v>18</v>
      </c>
      <c r="F6" s="34">
        <f t="shared" si="3"/>
        <v>0</v>
      </c>
      <c r="G6" s="34">
        <f t="shared" si="3"/>
        <v>0</v>
      </c>
      <c r="H6" s="34" t="str">
        <f t="shared" si="3"/>
        <v>大阪府　枚方市</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100</v>
      </c>
      <c r="P6" s="35">
        <f t="shared" si="3"/>
        <v>0.01</v>
      </c>
      <c r="Q6" s="35" t="str">
        <f t="shared" si="3"/>
        <v>-</v>
      </c>
      <c r="R6" s="35">
        <f t="shared" si="3"/>
        <v>3132</v>
      </c>
      <c r="S6" s="35">
        <f t="shared" si="3"/>
        <v>404963</v>
      </c>
      <c r="T6" s="35">
        <f t="shared" si="3"/>
        <v>65.12</v>
      </c>
      <c r="U6" s="35">
        <f t="shared" si="3"/>
        <v>6218.72</v>
      </c>
      <c r="V6" s="35">
        <f t="shared" si="3"/>
        <v>25</v>
      </c>
      <c r="W6" s="35">
        <f t="shared" si="3"/>
        <v>12.64</v>
      </c>
      <c r="X6" s="35">
        <f t="shared" si="3"/>
        <v>1.98</v>
      </c>
      <c r="Y6" s="36">
        <f>IF(Y7="",NA(),Y7)</f>
        <v>100</v>
      </c>
      <c r="Z6" s="36">
        <f t="shared" ref="Z6:AH6" si="4">IF(Z7="",NA(),Z7)</f>
        <v>100</v>
      </c>
      <c r="AA6" s="36">
        <f t="shared" si="4"/>
        <v>100</v>
      </c>
      <c r="AB6" s="36">
        <f t="shared" si="4"/>
        <v>100</v>
      </c>
      <c r="AC6" s="36">
        <f t="shared" si="4"/>
        <v>100</v>
      </c>
      <c r="AD6" s="36">
        <f t="shared" si="4"/>
        <v>97.09</v>
      </c>
      <c r="AE6" s="36">
        <f t="shared" si="4"/>
        <v>89.7</v>
      </c>
      <c r="AF6" s="36">
        <f t="shared" si="4"/>
        <v>90.66</v>
      </c>
      <c r="AG6" s="36">
        <f t="shared" si="4"/>
        <v>89.69</v>
      </c>
      <c r="AH6" s="36">
        <f t="shared" si="4"/>
        <v>85.72</v>
      </c>
      <c r="AI6" s="35" t="str">
        <f>IF(AI7="","",IF(AI7="-","【-】","【"&amp;SUBSTITUTE(TEXT(AI7,"#,##0.00"),"-","△")&amp;"】"))</f>
        <v>【80.96】</v>
      </c>
      <c r="AJ6" s="35">
        <f>IF(AJ7="",NA(),AJ7)</f>
        <v>0</v>
      </c>
      <c r="AK6" s="35">
        <f t="shared" ref="AK6:AS6" si="5">IF(AK7="",NA(),AK7)</f>
        <v>0</v>
      </c>
      <c r="AL6" s="35">
        <f t="shared" si="5"/>
        <v>0</v>
      </c>
      <c r="AM6" s="35">
        <f t="shared" si="5"/>
        <v>0</v>
      </c>
      <c r="AN6" s="35">
        <f t="shared" si="5"/>
        <v>0</v>
      </c>
      <c r="AO6" s="36">
        <f t="shared" si="5"/>
        <v>42.06</v>
      </c>
      <c r="AP6" s="36">
        <f t="shared" si="5"/>
        <v>76.069999999999993</v>
      </c>
      <c r="AQ6" s="36">
        <f t="shared" si="5"/>
        <v>91.1</v>
      </c>
      <c r="AR6" s="36">
        <f t="shared" si="5"/>
        <v>124.89</v>
      </c>
      <c r="AS6" s="36">
        <f t="shared" si="5"/>
        <v>129.72999999999999</v>
      </c>
      <c r="AT6" s="35" t="str">
        <f>IF(AT7="","",IF(AT7="-","【-】","【"&amp;SUBSTITUTE(TEXT(AT7,"#,##0.00"),"-","△")&amp;"】"))</f>
        <v>【213.56】</v>
      </c>
      <c r="AU6" s="36">
        <f>IF(AU7="",NA(),AU7)</f>
        <v>98633.33</v>
      </c>
      <c r="AV6" s="36" t="str">
        <f t="shared" ref="AV6:BD6" si="6">IF(AV7="",NA(),AV7)</f>
        <v>-</v>
      </c>
      <c r="AW6" s="36" t="str">
        <f t="shared" si="6"/>
        <v>-</v>
      </c>
      <c r="AX6" s="36" t="str">
        <f t="shared" si="6"/>
        <v>-</v>
      </c>
      <c r="AY6" s="36" t="str">
        <f t="shared" si="6"/>
        <v>-</v>
      </c>
      <c r="AZ6" s="36">
        <f t="shared" si="6"/>
        <v>701.64</v>
      </c>
      <c r="BA6" s="36">
        <f t="shared" si="6"/>
        <v>377.59</v>
      </c>
      <c r="BB6" s="36">
        <f t="shared" si="6"/>
        <v>247.48</v>
      </c>
      <c r="BC6" s="36">
        <f t="shared" si="6"/>
        <v>221.76</v>
      </c>
      <c r="BD6" s="36">
        <f t="shared" si="6"/>
        <v>180.07</v>
      </c>
      <c r="BE6" s="35" t="str">
        <f>IF(BE7="","",IF(BE7="-","【-】","【"&amp;SUBSTITUTE(TEXT(BE7,"#,##0.00"),"-","△")&amp;"】"))</f>
        <v>【141.07】</v>
      </c>
      <c r="BF6" s="35">
        <f>IF(BF7="",NA(),BF7)</f>
        <v>0</v>
      </c>
      <c r="BG6" s="35">
        <f t="shared" ref="BG6:BO6" si="7">IF(BG7="",NA(),BG7)</f>
        <v>0</v>
      </c>
      <c r="BH6" s="35">
        <f t="shared" si="7"/>
        <v>0</v>
      </c>
      <c r="BI6" s="35">
        <f t="shared" si="7"/>
        <v>0</v>
      </c>
      <c r="BJ6" s="35">
        <f t="shared" si="7"/>
        <v>0</v>
      </c>
      <c r="BK6" s="36">
        <f t="shared" si="7"/>
        <v>430.64</v>
      </c>
      <c r="BL6" s="36">
        <f t="shared" si="7"/>
        <v>446.63</v>
      </c>
      <c r="BM6" s="36">
        <f t="shared" si="7"/>
        <v>416.91</v>
      </c>
      <c r="BN6" s="36">
        <f t="shared" si="7"/>
        <v>392.19</v>
      </c>
      <c r="BO6" s="36">
        <f t="shared" si="7"/>
        <v>413.5</v>
      </c>
      <c r="BP6" s="35" t="str">
        <f>IF(BP7="","",IF(BP7="-","【-】","【"&amp;SUBSTITUTE(TEXT(BP7,"#,##0.00"),"-","△")&amp;"】"))</f>
        <v>【346.13】</v>
      </c>
      <c r="BQ6" s="36">
        <f>IF(BQ7="",NA(),BQ7)</f>
        <v>12.92</v>
      </c>
      <c r="BR6" s="36">
        <f t="shared" ref="BR6:BZ6" si="8">IF(BR7="",NA(),BR7)</f>
        <v>11.63</v>
      </c>
      <c r="BS6" s="36">
        <f t="shared" si="8"/>
        <v>16.97</v>
      </c>
      <c r="BT6" s="36">
        <f t="shared" si="8"/>
        <v>17.239999999999998</v>
      </c>
      <c r="BU6" s="36">
        <f t="shared" si="8"/>
        <v>17.239999999999998</v>
      </c>
      <c r="BV6" s="36">
        <f t="shared" si="8"/>
        <v>58.78</v>
      </c>
      <c r="BW6" s="36">
        <f t="shared" si="8"/>
        <v>58.53</v>
      </c>
      <c r="BX6" s="36">
        <f t="shared" si="8"/>
        <v>57.93</v>
      </c>
      <c r="BY6" s="36">
        <f t="shared" si="8"/>
        <v>57.03</v>
      </c>
      <c r="BZ6" s="36">
        <f t="shared" si="8"/>
        <v>55.84</v>
      </c>
      <c r="CA6" s="35" t="str">
        <f>IF(CA7="","",IF(CA7="-","【-】","【"&amp;SUBSTITUTE(TEXT(CA7,"#,##0.00"),"-","△")&amp;"】"))</f>
        <v>【59.83】</v>
      </c>
      <c r="CB6" s="36" t="str">
        <f>IF(CB7="",NA(),CB7)</f>
        <v>-</v>
      </c>
      <c r="CC6" s="36" t="str">
        <f t="shared" ref="CC6:CK6" si="9">IF(CC7="",NA(),CC7)</f>
        <v>-</v>
      </c>
      <c r="CD6" s="36" t="str">
        <f t="shared" si="9"/>
        <v>-</v>
      </c>
      <c r="CE6" s="36" t="str">
        <f t="shared" si="9"/>
        <v>-</v>
      </c>
      <c r="CF6" s="36" t="str">
        <f t="shared" si="9"/>
        <v>-</v>
      </c>
      <c r="CG6" s="36">
        <f t="shared" si="9"/>
        <v>257.02999999999997</v>
      </c>
      <c r="CH6" s="36">
        <f t="shared" si="9"/>
        <v>266.57</v>
      </c>
      <c r="CI6" s="36">
        <f t="shared" si="9"/>
        <v>276.93</v>
      </c>
      <c r="CJ6" s="36">
        <f t="shared" si="9"/>
        <v>283.73</v>
      </c>
      <c r="CK6" s="36">
        <f t="shared" si="9"/>
        <v>287.57</v>
      </c>
      <c r="CL6" s="35" t="str">
        <f>IF(CL7="","",IF(CL7="-","【-】","【"&amp;SUBSTITUTE(TEXT(CL7,"#,##0.00"),"-","△")&amp;"】"))</f>
        <v>【268.69】</v>
      </c>
      <c r="CM6" s="36" t="str">
        <f>IF(CM7="",NA(),CM7)</f>
        <v>-</v>
      </c>
      <c r="CN6" s="36" t="str">
        <f t="shared" ref="CN6:CV6" si="10">IF(CN7="",NA(),CN7)</f>
        <v>-</v>
      </c>
      <c r="CO6" s="36" t="str">
        <f t="shared" si="10"/>
        <v>-</v>
      </c>
      <c r="CP6" s="36" t="str">
        <f t="shared" si="10"/>
        <v>-</v>
      </c>
      <c r="CQ6" s="36" t="str">
        <f t="shared" si="10"/>
        <v>-</v>
      </c>
      <c r="CR6" s="36">
        <f t="shared" si="10"/>
        <v>61.93</v>
      </c>
      <c r="CS6" s="36">
        <f t="shared" si="10"/>
        <v>58.06</v>
      </c>
      <c r="CT6" s="36">
        <f t="shared" si="10"/>
        <v>59.08</v>
      </c>
      <c r="CU6" s="36">
        <f t="shared" si="10"/>
        <v>58.25</v>
      </c>
      <c r="CV6" s="36">
        <f t="shared" si="10"/>
        <v>61.55</v>
      </c>
      <c r="CW6" s="35" t="str">
        <f>IF(CW7="","",IF(CW7="-","【-】","【"&amp;SUBSTITUTE(TEXT(CW7,"#,##0.00"),"-","△")&amp;"】"))</f>
        <v>【61.71】</v>
      </c>
      <c r="CX6" s="36">
        <f>IF(CX7="",NA(),CX7)</f>
        <v>92</v>
      </c>
      <c r="CY6" s="36">
        <f t="shared" ref="CY6:DG6" si="11">IF(CY7="",NA(),CY7)</f>
        <v>92</v>
      </c>
      <c r="CZ6" s="36">
        <f t="shared" si="11"/>
        <v>100</v>
      </c>
      <c r="DA6" s="36">
        <f t="shared" si="11"/>
        <v>100</v>
      </c>
      <c r="DB6" s="36">
        <f t="shared" si="11"/>
        <v>100</v>
      </c>
      <c r="DC6" s="36">
        <f t="shared" si="11"/>
        <v>77.25</v>
      </c>
      <c r="DD6" s="36">
        <f t="shared" si="11"/>
        <v>75.790000000000006</v>
      </c>
      <c r="DE6" s="36">
        <f t="shared" si="11"/>
        <v>77.12</v>
      </c>
      <c r="DF6" s="36">
        <f t="shared" si="11"/>
        <v>68.150000000000006</v>
      </c>
      <c r="DG6" s="36">
        <f t="shared" si="11"/>
        <v>67.489999999999995</v>
      </c>
      <c r="DH6" s="35" t="str">
        <f>IF(DH7="","",IF(DH7="-","【-】","【"&amp;SUBSTITUTE(TEXT(DH7,"#,##0.00"),"-","△")&amp;"】"))</f>
        <v>【75.78】</v>
      </c>
      <c r="DI6" s="36">
        <f>IF(DI7="",NA(),DI7)</f>
        <v>13.56</v>
      </c>
      <c r="DJ6" s="36">
        <f t="shared" ref="DJ6:DR6" si="12">IF(DJ7="",NA(),DJ7)</f>
        <v>20.34</v>
      </c>
      <c r="DK6" s="36">
        <f t="shared" si="12"/>
        <v>27.12</v>
      </c>
      <c r="DL6" s="36">
        <f t="shared" si="12"/>
        <v>33.9</v>
      </c>
      <c r="DM6" s="36">
        <f t="shared" si="12"/>
        <v>40.69</v>
      </c>
      <c r="DN6" s="36">
        <f t="shared" si="12"/>
        <v>6.32</v>
      </c>
      <c r="DO6" s="36">
        <f t="shared" si="12"/>
        <v>6.48</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x14ac:dyDescent="0.15">
      <c r="A7" s="29"/>
      <c r="B7" s="38">
        <v>2016</v>
      </c>
      <c r="C7" s="38">
        <v>272108</v>
      </c>
      <c r="D7" s="38">
        <v>46</v>
      </c>
      <c r="E7" s="38">
        <v>18</v>
      </c>
      <c r="F7" s="38">
        <v>0</v>
      </c>
      <c r="G7" s="38">
        <v>0</v>
      </c>
      <c r="H7" s="38" t="s">
        <v>108</v>
      </c>
      <c r="I7" s="38" t="s">
        <v>109</v>
      </c>
      <c r="J7" s="38" t="s">
        <v>110</v>
      </c>
      <c r="K7" s="38" t="s">
        <v>111</v>
      </c>
      <c r="L7" s="38" t="s">
        <v>112</v>
      </c>
      <c r="M7" s="38"/>
      <c r="N7" s="39" t="s">
        <v>113</v>
      </c>
      <c r="O7" s="39">
        <v>100</v>
      </c>
      <c r="P7" s="39">
        <v>0.01</v>
      </c>
      <c r="Q7" s="39" t="s">
        <v>113</v>
      </c>
      <c r="R7" s="39">
        <v>3132</v>
      </c>
      <c r="S7" s="39">
        <v>404963</v>
      </c>
      <c r="T7" s="39">
        <v>65.12</v>
      </c>
      <c r="U7" s="39">
        <v>6218.72</v>
      </c>
      <c r="V7" s="39">
        <v>25</v>
      </c>
      <c r="W7" s="39">
        <v>12.64</v>
      </c>
      <c r="X7" s="39">
        <v>1.98</v>
      </c>
      <c r="Y7" s="39">
        <v>100</v>
      </c>
      <c r="Z7" s="39">
        <v>100</v>
      </c>
      <c r="AA7" s="39">
        <v>100</v>
      </c>
      <c r="AB7" s="39">
        <v>100</v>
      </c>
      <c r="AC7" s="39">
        <v>100</v>
      </c>
      <c r="AD7" s="39">
        <v>97.09</v>
      </c>
      <c r="AE7" s="39">
        <v>89.7</v>
      </c>
      <c r="AF7" s="39">
        <v>90.66</v>
      </c>
      <c r="AG7" s="39">
        <v>89.69</v>
      </c>
      <c r="AH7" s="39">
        <v>85.72</v>
      </c>
      <c r="AI7" s="39">
        <v>80.959999999999994</v>
      </c>
      <c r="AJ7" s="39">
        <v>0</v>
      </c>
      <c r="AK7" s="39">
        <v>0</v>
      </c>
      <c r="AL7" s="39">
        <v>0</v>
      </c>
      <c r="AM7" s="39">
        <v>0</v>
      </c>
      <c r="AN7" s="39">
        <v>0</v>
      </c>
      <c r="AO7" s="39">
        <v>42.06</v>
      </c>
      <c r="AP7" s="39">
        <v>76.069999999999993</v>
      </c>
      <c r="AQ7" s="39">
        <v>91.1</v>
      </c>
      <c r="AR7" s="39">
        <v>124.89</v>
      </c>
      <c r="AS7" s="39">
        <v>129.72999999999999</v>
      </c>
      <c r="AT7" s="39">
        <v>213.56</v>
      </c>
      <c r="AU7" s="39">
        <v>98633.33</v>
      </c>
      <c r="AV7" s="39" t="s">
        <v>113</v>
      </c>
      <c r="AW7" s="39" t="s">
        <v>113</v>
      </c>
      <c r="AX7" s="39" t="s">
        <v>113</v>
      </c>
      <c r="AY7" s="39" t="s">
        <v>113</v>
      </c>
      <c r="AZ7" s="39">
        <v>701.64</v>
      </c>
      <c r="BA7" s="39">
        <v>377.59</v>
      </c>
      <c r="BB7" s="39">
        <v>247.48</v>
      </c>
      <c r="BC7" s="39">
        <v>221.76</v>
      </c>
      <c r="BD7" s="39">
        <v>180.07</v>
      </c>
      <c r="BE7" s="39">
        <v>141.07</v>
      </c>
      <c r="BF7" s="39">
        <v>0</v>
      </c>
      <c r="BG7" s="39">
        <v>0</v>
      </c>
      <c r="BH7" s="39">
        <v>0</v>
      </c>
      <c r="BI7" s="39">
        <v>0</v>
      </c>
      <c r="BJ7" s="39">
        <v>0</v>
      </c>
      <c r="BK7" s="39">
        <v>430.64</v>
      </c>
      <c r="BL7" s="39">
        <v>446.63</v>
      </c>
      <c r="BM7" s="39">
        <v>416.91</v>
      </c>
      <c r="BN7" s="39">
        <v>392.19</v>
      </c>
      <c r="BO7" s="39">
        <v>413.5</v>
      </c>
      <c r="BP7" s="39">
        <v>346.13</v>
      </c>
      <c r="BQ7" s="39">
        <v>12.92</v>
      </c>
      <c r="BR7" s="39">
        <v>11.63</v>
      </c>
      <c r="BS7" s="39">
        <v>16.97</v>
      </c>
      <c r="BT7" s="39">
        <v>17.239999999999998</v>
      </c>
      <c r="BU7" s="39">
        <v>17.239999999999998</v>
      </c>
      <c r="BV7" s="39">
        <v>58.78</v>
      </c>
      <c r="BW7" s="39">
        <v>58.53</v>
      </c>
      <c r="BX7" s="39">
        <v>57.93</v>
      </c>
      <c r="BY7" s="39">
        <v>57.03</v>
      </c>
      <c r="BZ7" s="39">
        <v>55.84</v>
      </c>
      <c r="CA7" s="39">
        <v>59.83</v>
      </c>
      <c r="CB7" s="39" t="s">
        <v>113</v>
      </c>
      <c r="CC7" s="39" t="s">
        <v>113</v>
      </c>
      <c r="CD7" s="39" t="s">
        <v>113</v>
      </c>
      <c r="CE7" s="39" t="s">
        <v>113</v>
      </c>
      <c r="CF7" s="39" t="s">
        <v>113</v>
      </c>
      <c r="CG7" s="39">
        <v>257.02999999999997</v>
      </c>
      <c r="CH7" s="39">
        <v>266.57</v>
      </c>
      <c r="CI7" s="39">
        <v>276.93</v>
      </c>
      <c r="CJ7" s="39">
        <v>283.73</v>
      </c>
      <c r="CK7" s="39">
        <v>287.57</v>
      </c>
      <c r="CL7" s="39">
        <v>268.69</v>
      </c>
      <c r="CM7" s="39" t="s">
        <v>113</v>
      </c>
      <c r="CN7" s="39" t="s">
        <v>113</v>
      </c>
      <c r="CO7" s="39" t="s">
        <v>113</v>
      </c>
      <c r="CP7" s="39" t="s">
        <v>113</v>
      </c>
      <c r="CQ7" s="39" t="s">
        <v>113</v>
      </c>
      <c r="CR7" s="39">
        <v>61.93</v>
      </c>
      <c r="CS7" s="39">
        <v>58.06</v>
      </c>
      <c r="CT7" s="39">
        <v>59.08</v>
      </c>
      <c r="CU7" s="39">
        <v>58.25</v>
      </c>
      <c r="CV7" s="39">
        <v>61.55</v>
      </c>
      <c r="CW7" s="39">
        <v>61.71</v>
      </c>
      <c r="CX7" s="39">
        <v>92</v>
      </c>
      <c r="CY7" s="39">
        <v>92</v>
      </c>
      <c r="CZ7" s="39">
        <v>100</v>
      </c>
      <c r="DA7" s="39">
        <v>100</v>
      </c>
      <c r="DB7" s="39">
        <v>100</v>
      </c>
      <c r="DC7" s="39">
        <v>77.25</v>
      </c>
      <c r="DD7" s="39">
        <v>75.790000000000006</v>
      </c>
      <c r="DE7" s="39">
        <v>77.12</v>
      </c>
      <c r="DF7" s="39">
        <v>68.150000000000006</v>
      </c>
      <c r="DG7" s="39">
        <v>67.489999999999995</v>
      </c>
      <c r="DH7" s="39">
        <v>75.78</v>
      </c>
      <c r="DI7" s="39">
        <v>13.56</v>
      </c>
      <c r="DJ7" s="39">
        <v>20.34</v>
      </c>
      <c r="DK7" s="39">
        <v>27.12</v>
      </c>
      <c r="DL7" s="39">
        <v>33.9</v>
      </c>
      <c r="DM7" s="39">
        <v>40.69</v>
      </c>
      <c r="DN7" s="39">
        <v>6.32</v>
      </c>
      <c r="DO7" s="39">
        <v>6.48</v>
      </c>
      <c r="DP7" s="39">
        <v>13.6</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2017-12-25T02:00:14Z</dcterms:created>
  <dcterms:modified xsi:type="dcterms:W3CDTF">2018-02-23T01:40:00Z</dcterms:modified>
  <cp:category/>
</cp:coreProperties>
</file>